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192.168.10.203\Owncloud\mpinzonv\files\MEMORANDOS INTERNOS\"/>
    </mc:Choice>
  </mc:AlternateContent>
  <bookViews>
    <workbookView xWindow="0" yWindow="0" windowWidth="28800" windowHeight="11610"/>
  </bookViews>
  <sheets>
    <sheet name="seguim" sheetId="1" r:id="rId1"/>
    <sheet name="Hoja1" sheetId="4" state="hidden" r:id="rId2"/>
    <sheet name="td" sheetId="2" r:id="rId3"/>
    <sheet name="seguim (2)" sheetId="3" state="hidden" r:id="rId4"/>
  </sheets>
  <definedNames>
    <definedName name="_xlnm._FilterDatabase" localSheetId="0" hidden="1">seguim!$A$3:$AP$32</definedName>
    <definedName name="_xlnm._FilterDatabase" localSheetId="3" hidden="1">'seguim (2)'!$A$3:$AM$51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C8" i="4"/>
  <c r="D8" i="4"/>
  <c r="B9" i="4"/>
  <c r="C9" i="4"/>
  <c r="D9" i="4"/>
  <c r="D10" i="4"/>
  <c r="D11" i="4"/>
  <c r="B12" i="4"/>
  <c r="C12" i="4"/>
  <c r="D12" i="4"/>
  <c r="D13" i="4"/>
  <c r="D14" i="4"/>
  <c r="B15" i="4"/>
  <c r="C15" i="4"/>
  <c r="D15" i="4"/>
  <c r="B16" i="4"/>
  <c r="C16" i="4"/>
  <c r="D16" i="4"/>
  <c r="B17" i="4"/>
  <c r="C17" i="4"/>
  <c r="D17" i="4"/>
  <c r="D18" i="4"/>
  <c r="B19" i="4"/>
  <c r="C19" i="4"/>
  <c r="D19" i="4"/>
  <c r="D20" i="4"/>
  <c r="D21" i="4"/>
  <c r="B22" i="4"/>
  <c r="C22" i="4"/>
  <c r="D22" i="4"/>
  <c r="D23" i="4"/>
  <c r="B24" i="4"/>
  <c r="C24" i="4"/>
  <c r="D24" i="4"/>
  <c r="B25" i="4"/>
  <c r="C25" i="4"/>
  <c r="D25" i="4"/>
  <c r="B26" i="4"/>
  <c r="C26" i="4"/>
  <c r="D26" i="4"/>
  <c r="B27" i="4"/>
  <c r="C27" i="4"/>
  <c r="D27" i="4"/>
  <c r="B28" i="4"/>
  <c r="C28" i="4"/>
  <c r="D28" i="4"/>
  <c r="D29" i="4"/>
  <c r="B30" i="4"/>
  <c r="C30" i="4"/>
  <c r="D30" i="4"/>
  <c r="D31" i="4"/>
  <c r="B32" i="4"/>
  <c r="C32" i="4"/>
  <c r="D32" i="4"/>
  <c r="B33" i="4"/>
  <c r="C33" i="4"/>
  <c r="D33" i="4"/>
  <c r="B34" i="4"/>
  <c r="C34" i="4"/>
  <c r="D34" i="4"/>
  <c r="B35" i="4"/>
  <c r="C35" i="4"/>
  <c r="D35" i="4"/>
  <c r="B36" i="4"/>
  <c r="C36" i="4"/>
  <c r="D36" i="4"/>
  <c r="B37" i="4"/>
  <c r="C37" i="4"/>
  <c r="D37" i="4"/>
  <c r="B38" i="4"/>
  <c r="C38" i="4"/>
  <c r="D38" i="4"/>
  <c r="D39" i="4"/>
  <c r="B40" i="4"/>
  <c r="C40" i="4"/>
  <c r="D40" i="4"/>
  <c r="B41" i="4"/>
  <c r="C41" i="4"/>
  <c r="D41" i="4"/>
  <c r="B42" i="4"/>
  <c r="C42" i="4"/>
  <c r="D42" i="4"/>
  <c r="B43" i="4"/>
  <c r="C43" i="4"/>
  <c r="D43" i="4"/>
  <c r="D44" i="4"/>
  <c r="D45" i="4"/>
  <c r="B46" i="4"/>
  <c r="C46" i="4"/>
  <c r="D46" i="4"/>
  <c r="D47" i="4"/>
  <c r="B48" i="4"/>
  <c r="C48" i="4"/>
  <c r="D48" i="4"/>
  <c r="B49" i="4"/>
  <c r="C49" i="4"/>
  <c r="D49" i="4"/>
  <c r="B50" i="4"/>
  <c r="C50" i="4"/>
  <c r="D50" i="4"/>
  <c r="D51" i="4"/>
  <c r="A43" i="4"/>
  <c r="A44" i="4"/>
  <c r="A45" i="4"/>
  <c r="A46" i="4"/>
  <c r="A47" i="4"/>
  <c r="A48" i="4"/>
  <c r="A49" i="4"/>
  <c r="A50" i="4"/>
  <c r="A51" i="4"/>
  <c r="A39" i="4"/>
  <c r="A40" i="4"/>
  <c r="A41" i="4"/>
  <c r="A42" i="4"/>
  <c r="A37" i="4"/>
  <c r="A38" i="4"/>
  <c r="A33" i="4"/>
  <c r="A34" i="4"/>
  <c r="A35" i="4"/>
  <c r="A36" i="4"/>
  <c r="A31" i="4"/>
  <c r="A32" i="4"/>
  <c r="A29" i="4"/>
  <c r="A30" i="4"/>
  <c r="A9" i="4"/>
  <c r="A10" i="4"/>
  <c r="A11" i="4"/>
  <c r="A12" i="4"/>
  <c r="A13" i="4"/>
  <c r="A14" i="4"/>
  <c r="A15" i="4"/>
  <c r="A16" i="4"/>
  <c r="A17" i="4"/>
  <c r="A18" i="4"/>
  <c r="A19" i="4"/>
  <c r="A20" i="4"/>
  <c r="A21" i="4"/>
  <c r="A22" i="4"/>
  <c r="A23" i="4"/>
  <c r="A24" i="4"/>
  <c r="A25" i="4"/>
  <c r="A26" i="4"/>
  <c r="A27" i="4"/>
  <c r="A28" i="4"/>
  <c r="A8" i="4"/>
  <c r="D2" i="4"/>
  <c r="D3" i="4"/>
  <c r="D4" i="4"/>
  <c r="D5" i="4"/>
  <c r="B2" i="4"/>
  <c r="C2" i="4"/>
  <c r="B3" i="4"/>
  <c r="C3" i="4"/>
  <c r="B4" i="4"/>
  <c r="C4" i="4"/>
  <c r="B5" i="4"/>
  <c r="C5" i="4"/>
  <c r="A3" i="4"/>
  <c r="A4" i="4"/>
  <c r="A5" i="4"/>
  <c r="A2" i="4"/>
  <c r="H29" i="2"/>
  <c r="H34" i="2"/>
  <c r="H33" i="2"/>
  <c r="H32" i="2"/>
  <c r="H31" i="2"/>
  <c r="H30" i="2"/>
  <c r="H28" i="2"/>
  <c r="H27" i="2"/>
  <c r="H26" i="2"/>
  <c r="H25" i="2"/>
  <c r="H24" i="2"/>
  <c r="H23" i="2"/>
  <c r="H22" i="2"/>
  <c r="H21" i="2"/>
  <c r="H20" i="2"/>
  <c r="H19" i="2"/>
  <c r="H18" i="2"/>
  <c r="H17" i="2"/>
  <c r="H16" i="2"/>
  <c r="H15" i="2"/>
  <c r="H14" i="2"/>
  <c r="H13" i="2"/>
  <c r="H12" i="2"/>
  <c r="H11" i="2"/>
  <c r="H10" i="2"/>
  <c r="H9" i="2"/>
  <c r="H8" i="2"/>
  <c r="H7" i="2"/>
  <c r="H6" i="2"/>
  <c r="H5" i="2"/>
  <c r="H4" i="2"/>
  <c r="H3" i="2"/>
  <c r="F37" i="2" l="1"/>
  <c r="E37" i="2"/>
  <c r="D37" i="2"/>
  <c r="G37" i="2" l="1"/>
</calcChain>
</file>

<file path=xl/sharedStrings.xml><?xml version="1.0" encoding="utf-8"?>
<sst xmlns="http://schemas.openxmlformats.org/spreadsheetml/2006/main" count="1190" uniqueCount="375">
  <si>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</si>
  <si>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</si>
  <si>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</si>
  <si>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</si>
  <si>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</si>
  <si>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</si>
  <si>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</si>
  <si>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</si>
  <si>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</si>
  <si>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</si>
  <si>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</si>
  <si>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</si>
  <si>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FECHA DE INICIO</t>
  </si>
  <si>
    <t>FECHA DE TERMINACIÓN</t>
  </si>
  <si>
    <t>AREA RESPONSABLE</t>
  </si>
  <si>
    <t>Sin reporte de avance</t>
  </si>
  <si>
    <t>EN PROCESO
EN TERMINOS</t>
  </si>
  <si>
    <t>CUMPLIDA</t>
  </si>
  <si>
    <t>Cuenta de CÓDIGO ACCIÓN</t>
  </si>
  <si>
    <t>Total general</t>
  </si>
  <si>
    <t>Acciones</t>
  </si>
  <si>
    <t>Hallazgos</t>
  </si>
  <si>
    <t>3.2.4.1</t>
  </si>
  <si>
    <t>META</t>
  </si>
  <si>
    <t>Compartido</t>
  </si>
  <si>
    <t>Oficina de Control Interno</t>
  </si>
  <si>
    <t>ANÁLISIS SEGUIMIENTO OCI - Marzo 31 de 2024</t>
  </si>
  <si>
    <t>CUMPLIMIENTO a marzo 31 de 2024</t>
  </si>
  <si>
    <t>ESTADO a marzo 31 de 2024</t>
  </si>
  <si>
    <t>ANÁLISIS SEGUIMIENTO OCI - Junio 30 de 2024</t>
  </si>
  <si>
    <t>CUMPLIMIENTO a junio 30 de 2024</t>
  </si>
  <si>
    <t>ESTADO a junio 30 de 2024</t>
  </si>
  <si>
    <t>2024 2024</t>
  </si>
  <si>
    <t>Subgerencia de Ejecución de Proyectos</t>
  </si>
  <si>
    <t xml:space="preserve">Dirección de Contratación </t>
  </si>
  <si>
    <t>ANÁLISIS SEGUIMIENTO OCI - Septiembre 30 de 2024</t>
  </si>
  <si>
    <t>CUMPLIMIENTO a septiembre 30 de 2024</t>
  </si>
  <si>
    <t>ESTADO a septiembre 30 de 2024</t>
  </si>
  <si>
    <t>CUMPLIDA INEFECTIVA</t>
  </si>
  <si>
    <t>ANÁLISIS SEGUIMIENTO OCI - Diciembre 31 de 2024</t>
  </si>
  <si>
    <t>CUMPLIMIENTO a diciembre 31 de 2024</t>
  </si>
  <si>
    <t>ESTADO a diciembre 31 de 2024</t>
  </si>
  <si>
    <t>7.1.2.1</t>
  </si>
  <si>
    <t>7.2.2.1</t>
  </si>
  <si>
    <t>7.2.2.3</t>
  </si>
  <si>
    <t xml:space="preserve">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t>
  </si>
  <si>
    <t>Declaración de desierta de procesos precontractuales que se desarrollaron con base en los productos entregados por la Consultoría. Productos utilizados de manera posterior en la ejecución del proyecto.</t>
  </si>
  <si>
    <t>Dispersión de la información asociada al contrato en diferentes plataformas o actores que se involucran dentro de la ejecución del convenio y del contrato.</t>
  </si>
  <si>
    <t>No se incluyó en la propuesta asociada al contrato un cuadro detallado con la descripción de cada uno de los costos reembolsables</t>
  </si>
  <si>
    <t>Presuntas debilidades en el control y seguimiento en la obligación de actualizar las garantías exigidas para la ejecución del contrato.</t>
  </si>
  <si>
    <t>Actualizar y socializar la Guía de Gestión Integral de Proyectos de la Empresa o el documento que corresponda, respecto a los lineamientos generales para estructuración en la definición de esquemas de negocios.</t>
  </si>
  <si>
    <t>Implementar lineamientos y directrices generales definidos para la organización, administración, disposición y acceso a la información relacionada con los convenios y los contratos derivados de estos.</t>
  </si>
  <si>
    <t>Elaborar y socializar Circular unificada señalando los lineamientos generales para los pagos de costos reembolsables.</t>
  </si>
  <si>
    <t>Requerimientos con respuesta completa y oportuna</t>
  </si>
  <si>
    <t>(No. requerimientos con respuesta oportuna y completa / No. requerimientos efectuados)*100</t>
  </si>
  <si>
    <t>Guía de Gestión Integral de Proyectos o el documento que corresponda, actualizado y socializado.</t>
  </si>
  <si>
    <t xml:space="preserve"> 
Guía o Documento actualizado y socializado</t>
  </si>
  <si>
    <t>Convenios y contratos derivados debidamente organizados y almacenados en el repositorio</t>
  </si>
  <si>
    <t>(Número de convenios y contratos derivados debidamente organizados y almacenados en el repositorio/ Número de convenios y contratos vigentes)*100</t>
  </si>
  <si>
    <t>Circular unificada lineamientos costos reembolsables</t>
  </si>
  <si>
    <t>Circular elaborada y socializada</t>
  </si>
  <si>
    <t>Todas las áreas involucradas en la respuesta del requerimiento</t>
  </si>
  <si>
    <t>Dirección Técnica de Estructuración de Proyectos-Subgerencia de Planeamiento y Estructuración-OAP</t>
  </si>
  <si>
    <t xml:space="preserve">
Supervisores de convenios y contratos</t>
  </si>
  <si>
    <t>Subgerencia de Gestión Corporativa - Dirección Financiera</t>
  </si>
  <si>
    <t>Hallazgo administrativo con presunta incidencia disciplinaria por la entrega de información incompleta en desarrollo de la Actuación Especial de Fiscalización No. 64 PAD 2024</t>
  </si>
  <si>
    <t>Hallazgo administrativo con incidencia fiscal por valor de $2.900.000.000 y presunta incidencia disciplinaria por la celebración y pago del contrato 01 de 2019, cuyos productos no fueron utilizado por RENOBO, en la ejecución del proyecto “Bronx Distrito Creativo”</t>
  </si>
  <si>
    <t>Hallazgo administrativo con incidencia fiscal y presunta disciplinaria por el reembolso efectuado al Contratista por la compra de equipos por la suma de $46.817.700</t>
  </si>
  <si>
    <t>Con el fin de reportar gestiones para avanzar en el desarrollo de la presente acción se han realizado dos sesiones con las diferentes áreas que apoyan el ejercicio:
*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
*08/01/2025 -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t>
  </si>
  <si>
    <t>ANÁLISIS SEGUIMIENTO OCI - Marzo 31 de 2025</t>
  </si>
  <si>
    <t>CUMPLIMIENTO a marzo 31 de 2025</t>
  </si>
  <si>
    <t>ESTADO a marzo 31 de 2025</t>
  </si>
  <si>
    <t>Durante el período del informe (01 de enero de 2025 / 31 de marzo de 2025), con el fin de avanzar en el desarrollo de la presente acción se han realizado las siguientes gestiones:
- 14/01/2025: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
- Se incluyeron, de manera preliminar, en la versión editable de la Guía de Proyectos los lineamientos propuestos y desarrollados hasta el momento.
- 08/04/2025: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t>
  </si>
  <si>
    <t xml:space="preserve">Desde la Dirección Financiera se avanza en la verificación de las causas asociadas al hallazgo, identificando las actualizaciones que se requieren en los documentos del proceso en materia de lineamientos para los pagos de costos reembolsables. </t>
  </si>
  <si>
    <t>Verificación previa de la información que será remitida al ente de control, verificando los permisos de acceso y el envío de la información completa conforme a los requerimientos establecidos.</t>
  </si>
  <si>
    <t>ANÁLISIS SEGUIMIENTO OCI - Junio 30 de 2025</t>
  </si>
  <si>
    <t>CUMPLIMIENTO a junio 30 de 2025</t>
  </si>
  <si>
    <t>ESTADO a junio 30 de 2025</t>
  </si>
  <si>
    <t>2025 2025</t>
  </si>
  <si>
    <t>3.1.1.1.1</t>
  </si>
  <si>
    <t>3.2.4.3</t>
  </si>
  <si>
    <t>3.2.4.4</t>
  </si>
  <si>
    <t>3.2.4.5</t>
  </si>
  <si>
    <t>3.2.4.6</t>
  </si>
  <si>
    <t>3.2.4.7</t>
  </si>
  <si>
    <t>3.2.4.8</t>
  </si>
  <si>
    <t>3.2.4.9</t>
  </si>
  <si>
    <t>Falta de claridad sobre los lineamientos, criterios y procedimientos específicos para la correcta elaboración y presentación de la información requerida.</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</si>
  <si>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</si>
  <si>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t>
  </si>
  <si>
    <t>Presuntas debilidades en la estructuración de estudios de mercado para contratos de interventoría.</t>
  </si>
  <si>
    <t>Presuntas debilidades en el control y seguimiento a la publicación de la totalidad de los documentos contractuales en el SECOP.</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</si>
  <si>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 Danubio, en  consecuencia el valor recibido del desarrollador seleccionado fue un valor inferior al valor del avalúo comercial y/o catastral</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</si>
  <si>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t>
  </si>
  <si>
    <t>Presunta deficiencia en el seguimiento e implementación de las acciones que modifiquen el reglamento de propiedad horizontal para dejar de cancelar los pagos por concepto de administración de los locales comerciales del proyecto "Conjunto Mixto Plaza de la Hoja"</t>
  </si>
  <si>
    <t>Presunta ineficacia en la gestión administrativa para lograr la movilización de los activos del proyecto "La Colmena" que no ha permitido su comercialización</t>
  </si>
  <si>
    <t>Elaborar y socializar un documento de estudio de mercado para contratos de interventoría y publicarlo en el Sistema Integrado de Gestión.</t>
  </si>
  <si>
    <t>Elaborar y socializar un instrumento de seguimiento que permita la verificación de la publicación de los documentos contractuales en la plataforma SECOP.</t>
  </si>
  <si>
    <t>Elaborar y socializar un instrumento de seguimiento a las garantías exigidas y sus aprobaciones para los contratos en ejecución hasta la etapa de liquidación.</t>
  </si>
  <si>
    <t>Realizar seguimiento a las gestiones comerciales y judiciales iniciadas por la Empresa tendientes a la comercialización de los locales y a la modificación del Reglamento de Propiedad horizontal, respectivamente</t>
  </si>
  <si>
    <t xml:space="preserve">Aplicar el lineamiento establecido en la Guía de Gestión Integral de proyectos GI 59, Anexos 5 y 7 o la que haga sus veces (Lineamientos para proyectos cuyo producto inmobiliario incluya la entrega de locales comerciales) </t>
  </si>
  <si>
    <t xml:space="preserve">Gestionar la aplicación de las modalidades de comercialización consideradas en el Manual de Contratación y Gestión de Negocios vigente </t>
  </si>
  <si>
    <t>Guia y/o instructivo elaborado, publicado y socializado</t>
  </si>
  <si>
    <t>1 Documento elaborado, publicado y socializado</t>
  </si>
  <si>
    <t>Solicitud de conceptos</t>
  </si>
  <si>
    <t>5 Conceptos solicitados</t>
  </si>
  <si>
    <t>1 Política contable actualizada y socializada</t>
  </si>
  <si>
    <t>Mesas de trabajo UAECD y actas firmadas</t>
  </si>
  <si>
    <t>2 Mesas de trabajo con actas firmadas</t>
  </si>
  <si>
    <t>Actualización y socialización de la política contable</t>
  </si>
  <si>
    <t>Documento publicado y socializado</t>
  </si>
  <si>
    <t>1 Documento publicado y socializado</t>
  </si>
  <si>
    <t>Instrumento de Seguimiento</t>
  </si>
  <si>
    <t>1 Instrumento de seguimiento elaborado y socializado</t>
  </si>
  <si>
    <t>Evaluación pre y post de la capacitación e Informe semestral sobre publicaciones en Secop</t>
  </si>
  <si>
    <t>1 Capacitación realizada con los resultados de las evaluaciones pre y post</t>
  </si>
  <si>
    <t>Actualización política contable</t>
  </si>
  <si>
    <t>1 Política contable actualizada</t>
  </si>
  <si>
    <t>Mesas de trabajo UAECD</t>
  </si>
  <si>
    <t>2 Mesas de trabajo con acta</t>
  </si>
  <si>
    <t>Informes de seguimiento</t>
  </si>
  <si>
    <t>4 Informes trimestrales con las gestiones adelantados</t>
  </si>
  <si>
    <t>Proyectos de vivivenda con locales comerciales con lineamiento considerado en la estructuración</t>
  </si>
  <si>
    <t>Proyectos con lineamiento considerado/Proyectos que incluyen locales comerciales estructurados</t>
  </si>
  <si>
    <t>Procesos de comercialización gestionados</t>
  </si>
  <si>
    <t>Procesos de comercialización gestionados/Procesos de comercialización aplicables</t>
  </si>
  <si>
    <t>Dirección Financiera</t>
  </si>
  <si>
    <t>Subgerencia de Planeamiento y Estructuración
Oficina Jurídica
Dirección Financiera</t>
  </si>
  <si>
    <t>Dirección Técnica de Estructuración de Proyectos
Dirección Financiera</t>
  </si>
  <si>
    <t>Dirección Técnica de Estructuración de Proyectos
Dirección Técnica de Gestión Predial</t>
  </si>
  <si>
    <t xml:space="preserve">Dirección de Contratación
Subgerencia de Ejecución de Proyectos
Oficina Asesora de Planeación </t>
  </si>
  <si>
    <t>Dirección Técnica Comercial</t>
  </si>
  <si>
    <t>Subgerencia de Planeamiento y Estructuración
Dirección Técnica de Estructuración</t>
  </si>
  <si>
    <t xml:space="preserve">La Dirección de Contratación y la Subgerencia de Ejecución de Proyectos se encuentran en fase de alistamiento para el cumplimiento de la acción. A la fecha de este reporte se están identificando las necesidades técnicas, los actores responsables y las áreas implicadas con el fin de estructurar el documento de estudio de mercado para contratos de interventoría.
</t>
  </si>
  <si>
    <t>Durante el periodo de seguimiento no se reporta avance en la ejecución de esta acción, dado que su inicio está programado para el mes de septiembre. Se continuará con el monitoreo correspondiente para garantizar su desarrollo en los tiempos previstos.</t>
  </si>
  <si>
    <t>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t>
  </si>
  <si>
    <t>Para el periodo evaluado, y a través de diferentes mesas de trabajo llevadas a cabo en los meses de abril y junio de manera conjunta entre la Dirección Técnica de Estructuración de Proyectos y la Oficina Asesora de Planeación, se avanzó en la definición de los flujos de trabajo a partir de los cuales se documentará el paso a paso o ruta de acción a seguir para la estructuración de los esquemas de negocio, documento que además incorporará los lineamientos que deben ser tenidos en cuenta en los procesos de contratación para las diferentes fases de los proyectos.</t>
  </si>
  <si>
    <t xml:space="preserve">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t>
  </si>
  <si>
    <t>Hallazgo Administrativo por inconsistencias en el reporte de la información en la rendición de la cuenta por parte de RENOBO en el aplicativo de SIVICOF</t>
  </si>
  <si>
    <t>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t>
  </si>
  <si>
    <t>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t>
  </si>
  <si>
    <t>Hallazgo Administrativo con incidencia fiscal en cuantía de $2.419.734.398 y presunta incidencia disciplinaria por incumplimiento en la ejecución del contrato de interventoría 021 de 2022, respecto a la cantidad de personal de interventoría que debía poner a disposición durante la ejecución del contrato</t>
  </si>
  <si>
    <t>Hallazgo administrativo con presunta incidencia disciplinaria, por falta de control y seguimiento a la publicación de la totalidad de los documentos contractuales en el SECOP</t>
  </si>
  <si>
    <t>Hallazgo administrativo con presunta incidencia disciplinaria, por falta de control y seguimiento en la obligación de actualizar las garantías exigidas para la ejecución del contrato</t>
  </si>
  <si>
    <t>Hallazgo administrativo con incidencia fiscal en cuantía de $1.035.805.803 y presunta incidencia disciplinaria por aceptar una oferta por un valor inferior al valor adquirido por la Empresa de Renovación y Desarrollo Urbano de Bogotá por el inmueble el Danubio</t>
  </si>
  <si>
    <t>Hallazgo Administrativo por la ineficacia en la gestión administrativa para lograr la movilización de los activos del proyecto "La colmena", que no ha permitido su comercialización</t>
  </si>
  <si>
    <t>Durante el periodo de seguimiento no se reporta avance en la ejecución de esta acción, dado que la Subgerencia de Ejecución de Proyectos tiene programado desarrollar esta acción en el segundo semestre de 2025.</t>
  </si>
  <si>
    <t>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t>
  </si>
  <si>
    <t>Revisar, actualizar y socializar la política contable de la Empresa en lo referente al registro de predios recibidos en el marco de la ejecución de proyectos para el desarrollo de Vivienda de Interés Social y Prioritario donde convergen además los recursos del FCO.</t>
  </si>
  <si>
    <t>Revisar los criterios que se usan en la metodología de valoración de los precios en el marco de la ejecución de proyectos para el desarrollo de Vivienda de Interés Social y Prioritario donde convergen además los recursos del FCO.</t>
  </si>
  <si>
    <t>Revisar y de ser necesario actualizar y socializar la política contable de la Empresa en lo referente al registro de predios recibidos en el marco de la ejecución de proyectos para el desarrollo de Vivienda de Interés Social y Prioritario donde convergen además los recursos del FCO.</t>
  </si>
  <si>
    <t>La Subgerencia de Ejecución de Proyectos se encuentra en fase de alistamiento para el cumplimiento de la acción. A la fecha de este reporte, se está adelantando la identificación de los requerimientos técnicos y operativos, así como la definición del alcance y los actores involucrados, para la elaboración del instrumento de seguimiento a la publicación de documentos contractuales en la plataforma SECOP. Su desarrollo está programado para el segundo semestre de 2025.</t>
  </si>
  <si>
    <t>La Subgerencia de Ejecución de Proyectos ha iniciado la fase de análisis preliminar para estructurar el instrumento de seguimiento a las garantías exigidas en los contratos. A la fecha de este reporte, se está realizando la identificación de los responsables, flujos de información y requisitos normativos, con el fin de definir un mecanismo eficaz que permita el control desde la ejecución hasta la etapa de liquidación. El desarrollo del instrumento se tiene previsto para el segundo semestre de 2025.</t>
  </si>
  <si>
    <t>Llevar a cabo una jornada de capacitación a los supervisores con el fin de reiterar sus responsabilidades en materia de gestión y actualización de garantías contractuales.</t>
  </si>
  <si>
    <t>La Dirección de Contratación realizó el 21 de mayo una capacitación denominada "Taller de Acompañamiento en Gestión Contractual" relacionada con temas de la preparación para el trámite de procesos precontractuales de prestación de servicios personales y las responsabilidades que tienen los supervisores en materia de gestión y actualización de garantías contractuales.
No obstante, este taller se realizó como acción preparatoria a los supervisores de la Empresa, con el fin de motivar y sensibilizar a los participantes sobre la identificación de vacíos conceptuales relacionados con la gestión de las garantías contractuales.
Durante el segundo semestre de 2025, se realizará una capacitación en profundidad de la gestión y actualización en garantías contractuales en el cual se realizará una evaluación previa y posterior a la capacitación. De igual manera, se preparará un informe sobre las publicaciones de garantías en SECOP.</t>
  </si>
  <si>
    <t>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t>
  </si>
  <si>
    <t>Revisar y de ser necesario actualizar la política contable de la Empresa en lo referente al registro de predios recibidos en el marco de la ejecución de proyectos para el desarrollo de Vivienda de Interés Social y Prioritario donde convergen además los recursos del FCO.</t>
  </si>
  <si>
    <t>Revisar y de ser necesario actualizar la metodología de valoración de los precios en el marco de la ejecución de proyectos para el desarrollo de Vivienda de Interés Social y Prioritario donde convergen además los recursos del FCO.</t>
  </si>
  <si>
    <t>Se elaboró primer informe de las gestiones adelantadas durante el trimestre abril-junio de 2025.</t>
  </si>
  <si>
    <t xml:space="preserve">Hallazgo Administrativo por deficiencia en el seguimiento e implementación de las acciones que modifiquen el reglamento de propiedad horizontal para dejar de cancelar los pagos por concepto de administración de los locales comerciales del proyecto "Conjunto mixto plaza de la hoja" </t>
  </si>
  <si>
    <t>Para el segundo semestre se revisará la nueva versión del Manual de Contratación y Gestión de Negocios, elaborada por la Dirección de Contratación, que entró en vigencia a partir del 3 de junio, el cual se encuentra publicado en el sitio web de la Empresa https://www.renobo.com.co/sites/default/files/contratacion/MN-12_Manu_Contra_gest_negoc_V5.pdf, con el fin de identificar las modalidades aplicables para el ofrecimiento de los Locales.
Adicionalmente se agendará una mesa de trabajo con la Dirección de Contratación para precisar los diferentes aspectos de las modalidades a aplicar para comercializar los locales.</t>
  </si>
  <si>
    <t>Elaborar, publicar y socializar una guía-instructivo que consolide los lineamientos, criterios y procedimientos para la correcta rendición de la información financiera en el aplicativo SIVICOF, el cual deberá ser revisado, validado y publicado en el Sistema Integrado de Gestión (SIG).</t>
  </si>
  <si>
    <t>Desde la Dirección Financiera se avanza en la versión 1 del documento guía-instructivo que consolide los lineamientos, criterios y procedimientos para la correcta rendición de la información financiera en el sistema SIVICOF, detallando controles de planeación financiera y tesorería para los correctos reportes.</t>
  </si>
  <si>
    <t>ANÁLISIS SEGUIMIENTO OCI - Septiembre 30 de 2025</t>
  </si>
  <si>
    <t>CUMPLIMIENTO a septiembre 30 de 2025</t>
  </si>
  <si>
    <t>ESTADO a septiembre 30 de 2025</t>
  </si>
  <si>
    <t xml:space="preserve">Durante el tercer trimestre de 2025 se avanzó en la elaboración del documento técnico que consolidará el instructivo para la realización de estudios de mercado aplicables a contratos de interventoría, el cual incluirá los formatos de costeo y lineamientos metodológicos necesarios para garantizar su estandarización.
La Subgerencia de Ejecución de Proyectos (SGEP) ha desarrollado mesas de trabajo conjuntas con la Dirección de Contratación y con los equipos técnicos transversales de Presupuesto, con el fin de definir las responsabilidades y el plan de trabajo para el cumplimiento oportuno de la acción.
Durante este periodo se identificaron las necesidades específicas y los formatos de costeo que serán incorporados en el documento final, actualmente en fase de redacción y validación técnica. </t>
  </si>
  <si>
    <t>Durante el tercer trimestre de 2025 se adelantó la identificación y revisión de los lineamientos y directrices generales definidos para la organización, administración, disposición y acceso a la información relacionada con los convenios y los contratos derivados de estos.
Como resultado, la Subgerencia de Ejecución de Proyectos (SGEP) obtuvo la Circular No. 05 de 2025, emitida por la Dirección Administrativa y de TICs, cuyo asunto es “Lineamientos específicos de gestión documental a considerar en las respuestas a los entes externos de control del Estado (Nación/Distrito)”.
Dicha circular servirá como marco institucional de referencia para la implementación de los lineamientos en la SGEP, prevista para el cuarto trimestre de 2025, con el fin de fortalecer la trazabilidad, integridad y centralización de la información contractual.</t>
  </si>
  <si>
    <t>Durante el tercer trimestre de 2025 la Subgerencia de Ejecución de Proyectos (SGEP) avanzó en el diseño y aplicación piloto de una matriz de relación de contratos y convenios supervisados, orientada a realizar el seguimiento y verificación de la publicación de los documentos contractuales en la plataforma SECOP.
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
Actualmente, la acción se encuentra en proceso de desarrollo, habiendo ingresado a la fase de validación y ajuste final.</t>
  </si>
  <si>
    <t>Durante el tercer trimestre de 2025 la Subgerencia de Ejecución de Proyectos (SGEP) avanzó en el diseño y aplicación piloto de una matriz de seguimiento a las garantías exigidas y sus aprobaciones para los contratos en ejecución, con el propósito de fortalecer el control desde la fase contractual hasta la etapa de liquidación.
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
Actualmente, la acción se encuentra en proceso de desarrollo, habiendo ingresado a la fase de validación y ajuste final.</t>
  </si>
  <si>
    <t>Para el cumplimiento de esta acción, la Empresa ha atendido a la fecha de corte 161 requerimientos de Entes de Control, con oportunidad y de manera completa; los distintos procesos han allegado los soportes y las evidencias de manera ágil y con accesibilidad para ser revisadas previo a su envío a los órganos de control, a través de radicados TAMPUS.</t>
  </si>
  <si>
    <t>Para el cumplimiento de esta acción, la Empresa ha atendido a la fecha de corte 341 requerimientos de Entes de Control, con oportunidad y de manera completa; los distintos procesos han allegado los soportes y las evidencias de manera ágil y con accesibilidad para ser revisadas previo a su envío a los órganos de control, a través de radicados TAMPUS.</t>
  </si>
  <si>
    <t>Para el cumplimiento de esta acción, la Empresa ha atendido a la fecha de corte 493 requerimientos de Entes de Control, con oportunidad y de manera completa; los distintos procesos han allegado los soportes y las evidencias de manera ágil y con accesibilidad para ser revisadas previo a su envío a los órganos de control, a través de radicados TAMPUS.</t>
  </si>
  <si>
    <t xml:space="preserve">Desde la Dirección Financiera se concluye la verificación de las causas asociadas al hallazgo, identificando que corresponde al Contrato de Obra No. 20 de 2022, supervisado por la Dirección Técnica de Proyectos; por lo anterior, se reporta la circular CIR2025000008 del 27/06/2025 firmada por la Subgerencia de ejecución de proyectos y la Dirección de Contratación en la que se orientan lineamientos para la generación, administración, custodia y manejo de la información de los comités de compras y contrataciones en desarrollo de los proyectos bajo la modalidad de contratos de obra por administración delegada, </t>
  </si>
  <si>
    <t>El 29 de septiembre de 2025 se formaliza en SIG proceso Gestión Financiera  el documento GI-65 Guía para la elaboración del formato inversión SIVICOF en versión 1, el cual tiene como objetivo: "Establecer las responsabilidades y desarrollo de las actividades de diligenciamiento, verificación y remisión de los informes de rendición de cuentas que deben ser enviados mensual y anualmente a la Contraloría de Bogotá a través del aplicativo SIVICOF bajo la responsabilidad de la Dirección Financiera."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</si>
  <si>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S2025003557 - 2025-09-05 Correspondiente a la “solicitud del concepto jurídico sobre el aporte de predios de la Empresa en proyectos de vivienda de interés social e interés social prioritario”. Dirigido a la Subsecretaría Jurídica de la Secretaría del Hábitat. 
 2. Radicado S2025003451 - 2025-08-29 Correspondiente a la “solicitud de concepto y agenda para reuniones de trabajo conjunto” dirigido a la Subgerente de información económica de la Unidad Administrativa Especial de Catastro Distrital.
 3. Radicado S2025003452 - 2025-08-29 Correspondiente a la “solicitud de concepto y agenda para reuniones de trabajo conjunto” dirigido al Subdirector de avalúos del Instituto Geográfico Agustín Codazzi.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t>
  </si>
  <si>
    <t>Durante el periodo comprendido entre julio y septiembre de 2025, se avanzó en el desarrollo de la acción orientada a generar el documento correspondiente a los lineamientos generales para la estructuración en la definición de esquemas de negocio.
En este trimestre se inició la elaboración del Procedimiento para la Estructuración de Esquemas de Negocio, el cual se constituye como el documento técnico que recogerá los flujos de trabajo, etapas, responsables y consideraciones metodológicas necesarias para la estructuración de los proyectos.
Para su construcción, se realizaron varias reuniones de trabajo al interior de la Dirección Técnica de Estructuración de Proyectos (DTEP), entre ellas las sesiones virtuales del 21 de julio y 27 de agosto de 2025, además de otros espacios de revisión y ajuste que permitieron avanzar en la definición de la estructura y contenido del procedimiento.
El documento se encuentra en proceso de revisión interna y será compartido en el mes de octubre para su posterior validación y socialización con las áreas involucradas.</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</si>
  <si>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Con la solicitud de estos conceptos se busca también agenda con las diferentes entidades para concretar los lineamientos que se deben incorporar en la política contable de la empresa.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</si>
  <si>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S2025003451 - 2025-08-29 Correspondiente a la “solicitud de concepto y agenda para reuniones de trabajo conjunto” dirigido a la Subgerente de información económica de la Unidad Administrativa Especial de Catastro Distrital.
Con la solicitud de estos conceptos se busca también agenda para el desarrollo de las mesas de trabajo con la UAECD.</t>
  </si>
  <si>
    <t>La Dirección de Contratación realizó el 19 de septiembre de 2025 una capacitación denominada "Taller de Acompañamiento en Gestión Contractual - Garantías del contrato" la cual se desarrolló en su mayoría enfocada a las garantías que se generan en los diferentes tipos de contratos que suscriben las Empresas o Entidades públicas.
Teniendo en cuenta que esta actividad se realizó el pasado 19 de septiembre, se prevé que antes del 31 de diciembre se realice un informe semestral de la publicación de las garantías de los contratos suscritos durante el segundo semestre de 2025.</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</si>
  <si>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Con la solicitud de estos conceptos se busca también agenda con las diferentes entidades para concretar los lineamientos que debemos incorporar en la política contable de la empresa.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</si>
  <si>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S2025003451 - 2025-08-29 Correspondiente a la “solicitud de concepto y agenda para reuniones de trabajo conjunto” dirigido a la Subgerente de información económica de la Unidad Administrativa Especial de Catastro Distrital.
Con la solicitud de estos conceptos se busca también agenda para el desarrollo de las mesas de trabajo con la UAECD.</t>
  </si>
  <si>
    <t>Con la información de las diferentes áreas que realizan actividades relacionadas con los Locales del Conjunto Mixto Plaza de La Hoja, se consolidó el informe correspondiente al tercer trimestre 2025. La Oficina Jurídica aportó informe sobre las actuaciones surtidas en el proceso judicial y su estado, el cual fue elaborado por el apoderado judicial de Fiduciaria Scotiabank Colpatria S.A., como vocera y administradora del Patrimonio Autónomo Plaza de la Hoja. Por su parte, la Dirección Técnica de Gestión Predial remitió correo reportando el estado de la transferencia de los locales, adicionalmente se incluyeron las actividades adelantadas por la Dirección Técnica Comercial respecto al ofrecimiento y solicitud de los avalúos comerciales.</t>
  </si>
  <si>
    <t>Se elaboró el Anexo Técnico del proceso de Subasta para el ofrecimiento de los locales, de acuerdo con lo contemplado en el Manual de Contratación y Gestión de Negocios, (Capítulo IV NEGOCIOS CON INMUEBLES - 4.3 Negociación mediante Subasta pública) y, la matriz de riesgos; estos documentos se encuentran en revisión por parte de la Dirección de Contratación.
Así mismo, se trabajó un informe con la relación de las actividades llevadas a cabo respecto a los Locales La Colmena durante el tercer trimestre de 2025, se menciona el seguimiento al ofrecimiento de los locales, la atención a solicitudes de los interesados y el avance en los documentos precontractuales para el proceso de Subasta para la enajenación de los mismos.</t>
  </si>
  <si>
    <t>ANÁLISIS SEGUIMIENTO OCI - Diciembre 31 de 2025</t>
  </si>
  <si>
    <t>CUMPLIMIENTO a diciembre 31 de 2025</t>
  </si>
  <si>
    <t>ESTADO a diciembre 31 de 2025</t>
  </si>
  <si>
    <t>2.2.1</t>
  </si>
  <si>
    <t>2.2.2</t>
  </si>
  <si>
    <t>2.2.3</t>
  </si>
  <si>
    <t>2.2.4</t>
  </si>
  <si>
    <t>2.2.5</t>
  </si>
  <si>
    <t>2.2.6</t>
  </si>
  <si>
    <t>2.2.7</t>
  </si>
  <si>
    <t>2.2.8</t>
  </si>
  <si>
    <t>2.2.9</t>
  </si>
  <si>
    <t>2.2.10</t>
  </si>
  <si>
    <t>2.2.11</t>
  </si>
  <si>
    <t>2.2.12</t>
  </si>
  <si>
    <t>2.2.13</t>
  </si>
  <si>
    <t>2.2.14</t>
  </si>
  <si>
    <t>2.2.15</t>
  </si>
  <si>
    <t>2.2.16</t>
  </si>
  <si>
    <t>2.2.17</t>
  </si>
  <si>
    <t>2.2.18</t>
  </si>
  <si>
    <t>2.2.19</t>
  </si>
  <si>
    <t>2.2.20</t>
  </si>
  <si>
    <t>La elaboración de estudios previos sin el detalle de los supuestos económicos utilizados en el desarrollo de la modelación financiera.</t>
  </si>
  <si>
    <t>La determinación del valor mínimo del predio Villa Javier se sustentó en un formato de estudios previos que no permitieron documentar el alcance y el detalle de la modelación financiera.</t>
  </si>
  <si>
    <t>Modificacion / reducción del valor reconocido en el Inventario del PAS Villa Javier que disminuyo el Derecho Fiduciario.</t>
  </si>
  <si>
    <t>Presunto incumplimiento por parte del arrendatario en trámite de licencias de construcción para instalación de carácter temporal en los predios arrendados.</t>
  </si>
  <si>
    <t>Inexistencia de normatividad o estandarización para la  fijación del  cálculo de cánones de arrendamiento de predios comerciales ocasionando presuntas inconsistencias en los valores estimados.</t>
  </si>
  <si>
    <t>Retraso por parte del arrendatario en el pago de algunos de los cánones pactados en el contrato de arrendamiento.</t>
  </si>
  <si>
    <t>La certificación del Derecho Fiduciario expedido por Alianza Fiduciaria no  detalla su evolución por los ajustes al Patrimonio derivado de la valorización de las propiedades de inversión.</t>
  </si>
  <si>
    <t>Deficiencias en el control, supervisión y seguimiento del cumplimiento de las obligaciones contractuales del operador inmobiliario por parte de la Supervisión del Contrato y las dependencias responsables de RENOBO, así como a la falta de verificación de paz y salvo en la liquidación contractual y la gestión tardía de las acciones de cobro, lo que derivó en el pago de servicios públicos que correspondían al contratista con recursos del Patrimonio Autónomo San Victorino.</t>
  </si>
  <si>
    <t>La determinación del valor mínimo del predio Eduardo Umaña se sustentó en un formato de estudios previos que no permitieron documentar el alcance y el detalle de la modelación financiera.</t>
  </si>
  <si>
    <t>La Empresa no contaba con un procedimiento integral de análisis de predios y espacios urbanos que permitiera   identificar el cumplimiento de requisitos jurídicos, normativos, técnicos y financieros de los predios a adquirir.</t>
  </si>
  <si>
    <t>La no desvinculación de Renobo del Fideicomiso esta condicionada a que se entreguen la totalidad de las casas, y hay una vivienda pendiente de escrituración.</t>
  </si>
  <si>
    <t>La no liquidación del contrato Fiducia mercantil del otrosí 01, una vez agotadas las instancias arbitrales y judiciales.</t>
  </si>
  <si>
    <t>Los plazos previstos en trámites y etapas del proceso de adquisición predial por motivos de utilidad pública se prologaban debido a la intervención y actuación de terceros, en particular a múltiples actores con diferentes titularidades y condiciones jurídicas sobre los predios que los conforman, lo cual exige una adecuada incorporación de estas variables en la planeación de los cronogramas y en la gestión de los trámites necesarios para el desarrollo de los proyectos de integración inmobiliaria.</t>
  </si>
  <si>
    <t>El PA San Bernardo presenta saldos de inventarios aun cuando la totalidad de predios se transfiirieron al PAD Desarrollo.</t>
  </si>
  <si>
    <t>La determinación del valor mínimo del predio Danubio se sustentó en un formato de estudios previos que no permitieron documentar el alcance y el detalle de la modelación financiera.</t>
  </si>
  <si>
    <t>Debilidad en los lineamientos documentados frente a las indicaciones para la construcción y seguimiento de cronogramas.</t>
  </si>
  <si>
    <t>No se realizaron los Comités financieros del Fideicomiso Estacion central y no fueron aprobados los Estados Financieros.</t>
  </si>
  <si>
    <t>No se encontraron Actas de Comite Fiduciario que dieran evidencia de la aprobación de los Estados Financieros.</t>
  </si>
  <si>
    <t>falta de incorporacion de predios correspondiente a areas sobrantes en la venta de los predios a Metro.</t>
  </si>
  <si>
    <t>Falta de completitud, integridad y oportunidad en las respuestas entregadas a la información solicitada.</t>
  </si>
  <si>
    <t>Incumplimiento a los principios de transparencia y publicidad, los cuales se originan por falencias en el monitoreo al cumplimiento de las publicaciones obligatorias de los documentos del proceso contractual y la inobservancia de las normas que rigen la materia, conllevando a evidenciar deficiencias en la implementación de controles de cada una de las etapas que se deben cumplir en el proceso de contratación por parte de la entidad.</t>
  </si>
  <si>
    <t>Actualizar el procedimiento de estructuración de esquemas de negocio, incorporando lineamientos específicos para la creación de expedientes  en el Sistema de Gestión Documental de la empresa una vez se cuente con la aprobación del comité de proyectos, así como la inclusión de una lista de chequeo que relacione los documentos mínimos que deben reposar en dicho expediente.</t>
  </si>
  <si>
    <t>Un procedimiento actualizado</t>
  </si>
  <si>
    <t>Formalizar y socializar el formato de Documento Técnico de Soporte empleado por la empresa en los procesos contractuales que tienen por objeto la selección de desarrolladores inmobiliarios incluyendo los detalles técnicos presentados que permitan sustentar los diferentes análisis técnicos, normativos, financieros y legales empleados para la definición de las condiciones de la convocatoria.</t>
  </si>
  <si>
    <t xml:space="preserve">Un formato de Documento Técnico de Soporte formalizado en el SIG </t>
  </si>
  <si>
    <t>Realizar la programacion de Comites fiduciarios de forma mensual, con el fin de revisar y aprobar los Estados financieros del fideicomiso.</t>
  </si>
  <si>
    <t>Comité Fiduciario Mensual</t>
  </si>
  <si>
    <t>Comites Fiduciarios Celebrados x PA / 12 Comites Fiduciarios x PA</t>
  </si>
  <si>
    <t>Solicitar  visita por parte de la Alcaldía Local como autoridad competente en control urbanístico para que emita concepto sobre la obligación o no de obtener licencia de construcción para instalaciones temporales.</t>
  </si>
  <si>
    <t xml:space="preserve">Solicitud radicada ante la Alcaldía Local </t>
  </si>
  <si>
    <t>Solicitud radicada</t>
  </si>
  <si>
    <t>Realizar seguimiento a la  respuesta de la Alcaldía Local (consulta radicado, comunicaciones de reiteración a la solicitud)</t>
  </si>
  <si>
    <t>Acciones de seguimiento ejecutadas</t>
  </si>
  <si>
    <t>Acciones realizadas</t>
  </si>
  <si>
    <t>Contratar una persona natural o jurídica para diseñar una metodología para la fijación de cánones de arrendamiento.</t>
  </si>
  <si>
    <t>Contrato para fijación del canon de arrendamiento de inmuebles administrados por RenoBo</t>
  </si>
  <si>
    <t>Contrato  suscrito</t>
  </si>
  <si>
    <t>Incorporar metodología de incorporación de canones de arrendamiento en MIPG al proceso de gestión comercial.</t>
  </si>
  <si>
    <t>Metodología de canon de arrendamiento incorporada</t>
  </si>
  <si>
    <t>Metodología incorporada</t>
  </si>
  <si>
    <t>Solicitar a la Dirección Financiera como supervisora del Fideicomiso, la suscripción de un Acuerdo de Servicio para el manejo y facturación de contratos de arrendamiento.</t>
  </si>
  <si>
    <t xml:space="preserve">Comunicación a la Dirección Financiera </t>
  </si>
  <si>
    <t>Comunicación enviada</t>
  </si>
  <si>
    <t>Instruir a Alianza fiduciaria, para que realice los ajustes y reclasficaciones de la cuenta del activo de Propiedad de inversión detallando el tipo de activo con su respectivo tercero.</t>
  </si>
  <si>
    <t>Instrucción Fiduciaria Regularizacion</t>
  </si>
  <si>
    <t>Instrucciones Enviadas / Instrucciones a Enviar a Alianza Fiduciaria</t>
  </si>
  <si>
    <t>Actualizar el procedimiento PD 113 "Administración de predios" incluyendo puntos de control en los que se verifique el estado de las cuentas contrato de servicios públicos asociados a los predios recibidos y/o en administración.</t>
  </si>
  <si>
    <t>Procedimiento PD 113 "Administración de predios" actualizado</t>
  </si>
  <si>
    <t xml:space="preserve">Procedimiento actualizado </t>
  </si>
  <si>
    <t xml:space="preserve"> Realizar la evaluación de predios aplicando el  procedimiento  PD-119 "Evaluación de Predios y Espacios Urbanos" actualizado en el mes de Octubre de 2025  para todos los predios que sean susceptibles de adquisición por parte de RenoBo.</t>
  </si>
  <si>
    <t>Predios evaluados con el procedimiento PD-119 "Evaluación de Predios y Espacios Urbanos"</t>
  </si>
  <si>
    <t>Predios evaluados</t>
  </si>
  <si>
    <t>Radicar una instrucción fiduciaria solicitando la desvinculación de Renobo al Patrimonio una vez Cucezar notifique la esrituración de la vivienda faltante.</t>
  </si>
  <si>
    <t xml:space="preserve">Instruccion Fiduciaria de desvinculacion de Renobo </t>
  </si>
  <si>
    <t>Instrucción fiduciaria radicada</t>
  </si>
  <si>
    <t>Convocar al comite fiduciario para solicitar autorización para cierre del patrimonio autonomo subordinado Usme II Idipron.</t>
  </si>
  <si>
    <t xml:space="preserve">Autorización del comite fiduciario para el cierre del patrimonio </t>
  </si>
  <si>
    <t>Radicar Instrucción de Desvinculación</t>
  </si>
  <si>
    <t>Solicitar el tramite al cierre del patrimonio autonomo subordinado Usme II Idipron.</t>
  </si>
  <si>
    <t>Instruccion Fiduciaria de Cierre del patriminio autonomo</t>
  </si>
  <si>
    <t>Celebracion 1 Comite Fiduciario</t>
  </si>
  <si>
    <t xml:space="preserve">Actualizar el procedimiento PD 23 "Adquisición predial" incluyendo lineamientos para el cumplimiento obligatorio de la política de protección a moradores que busca facilitar la adquisición predial mediante el acuerdo con los propietarios en los instrumentos de iniciativa pública formulados por RenoBo.
</t>
  </si>
  <si>
    <t>Procedimiento PD 23 "adquisición predial" actualizado</t>
  </si>
  <si>
    <t>Procedimiento actualizado</t>
  </si>
  <si>
    <t>Instruir a Alianza fiduciaria la reclasificación terceros al fideicomitente fideicomitente gestor.</t>
  </si>
  <si>
    <t>Documentar lineamientos que describan las indicaciones para la construcción y seguimiento de cronogramas, en los diferentes tipos de proyectos que adelanta la Empresa.</t>
  </si>
  <si>
    <t>Lineamientos documentados en el SIG</t>
  </si>
  <si>
    <t>Un lineamiento documentado en el SIG</t>
  </si>
  <si>
    <t>Realizar la socialización de los lineamientos documentados frente a los cronogramas de trabajo a los miembros de los equipos de proyectos y responsables .</t>
  </si>
  <si>
    <t>Socialización de los lineamientos a los miembros del equipo de proyectos y responsables</t>
  </si>
  <si>
    <t>Socializaciones realizadas / Socializaciones programadas</t>
  </si>
  <si>
    <t>Realizar un muestreo aleatorio de los proyectos activos del portafolio para validar el cumplimiento de los lineamientos establecidos.</t>
  </si>
  <si>
    <t>Informe con los resultados del muestreo de los proyectos activos</t>
  </si>
  <si>
    <t>Un Informe con los resultados del muestreo de los proyectos activos</t>
  </si>
  <si>
    <t>En lo que atañe al seguimiento de las actas, se solicitará a la fiduciaria un repositorio para poder tener acceso oportuno a las actas en las que constan las decisiones asumidas por los comités.</t>
  </si>
  <si>
    <t>Repositorio carpeta compartida</t>
  </si>
  <si>
    <t>Actas de Comite Fiduciario Suscritos</t>
  </si>
  <si>
    <t>Instruir a la fiduciaria alianza la incorporación de los predios comercializados parcialmente a la empresa y la reclasificacion de los terceros a nombre de los fideicomitentes.</t>
  </si>
  <si>
    <t>Actualizar el procedimiento PD-55 “Relación con entes externos de control” estableciendo un control que asegure que los líderes de proceso (quienes revisen y aprueban) garantizan que la información a remitir se encuentra completa y coherente.</t>
  </si>
  <si>
    <t>Prodemiento actualizado con punto de control</t>
  </si>
  <si>
    <t>Un procedimiento actualizado y socializado</t>
  </si>
  <si>
    <t>Preparar y presentar un reporte mensual a la Dirección de Contratación en el que se informen los avances de publicación de los documentos de la ejecución del contrato en SECOP II. Este reporte contendrá la verificación de un 15% de contratos aleatorios revisados por cada área Empresa.</t>
  </si>
  <si>
    <t>Reporte mensual con la verificación de la ejecución en SECOP II del 15%</t>
  </si>
  <si>
    <t>Un reporte mensual</t>
  </si>
  <si>
    <t>Realizar un reporte trimestral con la consolidación de verificación de publicación de documentos de ejecución en SECOP II, de acuerdo al reporte mensual de cada área de verificación de contratos aleatorios.</t>
  </si>
  <si>
    <t>Reporte trimestral con la consolidación de los reportes de cada área</t>
  </si>
  <si>
    <t>Un reporte trimestral</t>
  </si>
  <si>
    <t>Dirección Técnica de Estructuración de Proyectos</t>
  </si>
  <si>
    <t>Dirección Técnica de Gestión Predial</t>
  </si>
  <si>
    <t>Oficina Asesora de Planeación</t>
  </si>
  <si>
    <t>Dirección de Contratación
Todas las áreas de la Empresa</t>
  </si>
  <si>
    <t>Hallazgo Administrativo con presunta incidencia disciplinaria por la entrega de dos predios que conforman el predio Eduardo Umaña, al PAS Renacer Central, sin adelantar el debido proceso y sin encontrarse incluidos en el Contrato de Colaboración Empresarial No. 376 de 2023.</t>
  </si>
  <si>
    <t>Hallazgo administrativo con incidencia fiscal por valor de $1.430.533.925,86 y presunta incidencia disciplinaria por la deficiente elaboración de los estudios previos, que sirvieron de base para determinar el valor mínimo del predio Villa Javier de propiedad de RENOBO, lo que generó una perdida al patrimonio público.</t>
  </si>
  <si>
    <t>Hallazgo administrativo con presunta incidencia disciplinaria por la entrega de información incompleta y la no estructuración de estudios previos que soporten la modelación financiera realizada en el proceso de selección 
No. ERU-SOP-001-2023.</t>
  </si>
  <si>
    <t>Hallazgo Administrativo con presunta incidencia disciplinaria, por no efectuar verificación detallada del contenido de los Estados Financieros del Fideicomiso Patrimonio Autónomo FC Subordinado VILLA JAVIER, que sirvieron de base para la expedición de la Certificación del valor Contable del Patrimonio Subordinado Villa Javier a diciembre 31 de 2024 que permitiera establecer las inconsistencias presentadas en los mismos.</t>
  </si>
  <si>
    <t>Hallazgo administrativo con presunta incidencia disciplinaria por la no exigencia de licencia de construcción en las manzanas 10 y 22 del predio denominado “San Victorino” dentro del contrato de arrendamiento No.01 de 2023.</t>
  </si>
  <si>
    <t>Hallazgo Administrativo con incidencia fiscal por valor de $6.155.530.970 y presunta incidencia disciplinaria, por inconsistencias en la elaboración de los estudios previos – estudio de mercado, que determinaron el canon de arrendamiento de las manzanas 10 y 22 de los predios ubicados en San Victorino y el cual sirvió como base para la suscripción del Contrato de Arrendamiento No. 001 de 2023 y el Otrosí No. 1.</t>
  </si>
  <si>
    <t>Hallazgo Administrativo con incidencia fiscal por valor de $449.074.667 y presunta incidencia disciplinaria por el incumplimiento en la ejecución del contrato de arrendamiento 001.-2023, respecto a la cláusula Sexta, y la cláusula Decimosexta debido al no cobro de las multas por el incumplimiento del pago en los 5 primeros días hábiles pactados en el contrato.</t>
  </si>
  <si>
    <t>Hallazgo Administrativo, con presunta incidencia disciplinaria, por no efectuar verificación completa del contenido de los Estados Financieros del Fideicomiso San Victorino Centro Internacional que sirvieron de base para la expedición de la Certificación del valor Contable del Patrimonio Autónomo SAN VICTORINO CENTRO INTERNACIONAL a diciembre 31 de 2024 que permitiera establecer las inconsistencias presentadas en los mismos.</t>
  </si>
  <si>
    <t>Hallazgo Administrativo con incidencia fiscal por valor de $69.481.567, y presunta incidencia disciplinaria, por el pago de Servicios Públicos con recursos del Patrimonio Autónomo San Victorino que correspondía pagar a un contratista.</t>
  </si>
  <si>
    <t>Hallazgo Administrativo con incidencia Fiscal por valor de $2.381.038.777 y presunta incidencia disciplinaria por inconsistencias en elaboración de los estudios previos, que determinaron el valor mínimo del predio Eduardo Umaña de propiedad de Renobo, y el cual sirvió de base para la suscripción del Contrato de Colaboración Empresarial No. 376 de 2023, lo que generó una perdida al patrimonio público.</t>
  </si>
  <si>
    <t>Hallazgo Administrativo por la no desvinculación de RenoBo del Patrimonio Autónomo Subordinado Los Olivos, de conformidad con el Otro si integral 01, donde se establece que la Empresa hará parte de éste durante la ejecución de la etapa de construcción y entrega de las unidades de vivienda estimadas.</t>
  </si>
  <si>
    <t>Hallazgo Administrativo por la no liquidación del contrato Fiducia mercantil y del otrosí 01, materia de controversia en el proceso arbitral, una vez agotadas las instancias conciliatorias y judiciales.</t>
  </si>
  <si>
    <t>Hallazgo Administrativo con presunta incidencia disciplinaria, por la falta de planeación e inobservancia de los procesos y procedimientos que tiene establecido la empresa en el proceso de gestión predial y ejecución del proyecto de construcción de vivienda San Bernardo.</t>
  </si>
  <si>
    <t>Hallazgo Administrativo, por no efectuar verificación detallada del contenido de los Estados Financieros del Fideicomiso SAN BERNARDO que sirvieron de base para la expedición de la Certificación del valor Contable del Patrimonio Autónomo San Bernardo a diciembre 31 de 2024 que permitiera establecer las inconsistencias presentadas en los mismos.</t>
  </si>
  <si>
    <t>Hallazgo Administrativo con incidencia fiscal en valor de $1.763.468.523,95 y presunta incidencia disciplinaria por la deficiente elaboración de los estudios previos, que sirvieron de base para determinar el valor mínimo del predio Danubio de propiedad de Renobo, y que sirvió de base para la suscripción del Contrato de Colaboración Empresarial No. 375 de 2023, lo que generó una perdida al patrimonio público.</t>
  </si>
  <si>
    <t>Hallazgo Administrativo por el incumplimiento al procedimiento PD-96 ‘Seguimiento a los proyectos urbanos’, en el Proyecto Estación Metro Calle 26.</t>
  </si>
  <si>
    <t>Hallazgo Administrativo con presunta incidencia disciplinaria por el incumplimiento al PD-37 “supervisión e interventoría de contratos” y el manual operativo Fideicomiso Estación Central.</t>
  </si>
  <si>
    <t>Hallazgo Administrativo con presunta incidencia disciplinaria, por no efectuar verificación detallada del contenido de los Estados Financieros del Fideicomiso Estación Central que sirvieron de base para la expedición de la Certificación del valor Contable del Patrimonio Autónomo Estación Central a diciembre 31 de 2024 que permitiera establecer las inconsistencias presentadas en los mismos.</t>
  </si>
  <si>
    <t>Hallazgo administrativo con presunta incidencia disciplinaria por el incumplimiento del procedimiento PD-55 “Relación con entes externos de control” y la entrega de información incompleta en desarrollo de AEF No. 59 PDVCF-2025.</t>
  </si>
  <si>
    <t>Hallazgo administrativo con presunta incidencia disciplinaria por el incumplimiento al principio de publicidad SECOP.</t>
  </si>
  <si>
    <t>"Para el periodo Octubre- Diciembre correspondiente al cuarto trimestre de 2025, se solicitó la información relacionada con las gestiones realizadas por las distintas áreas repecto a los Locales del Conjunto Mixto Plaza de la Hoja, con base en la misma se elaboró el informe que se anexa y cuyo contenido es el siguiente:
* Proceso de demanda: Con base en el informe del apoderado (adjunto), se detallan las actuaciones surtidas en el proceso de la demanda que adelanta la Fiduciaria Scotiabank Colpatria S.A., como vocera y administradora del Patrimonio Autónomo Plaza de la Hoja, en contra de Conjunto Mixto Plaza de la Hoja P.H., así como el estado actual del mismo. Todas las actuaciones dan cuenta del seguimiento que se realiza para avanzar en el proceso.
* Administración de los locales: Al respecto la Dirección de Gestión Predial informa que los locales se encuentran a paz y salvo por concepto de administración.
* Aspecto Contable : El área de contabilidad reporta que los bienes fueron registrados en la cuenta contable de inventarios 1510020908 de RENOBO en el período de octubre de 2025, reconociendo la restitución de los locales comerciales del Patrimonio Autónomo Plaza de la Hoja, transferidos mediante la Escritura Pública No. 1723 del 4 de julio de 2025 a la Empresa.
* Avalúos Comerciales :  Los avalúos solicitados ante la UAECD fueron recibidos y se encuentran en revisión.
Todas las actuaciones reflejan el continuo interés y gestión de la Empresa en relación con los locales del Conjunto Mixto Plaza de La Hoja PH, así como el seguimiento a la demanda que busca que se declare la nulidad de los artículos del Reglamento de Propiedad Horizontal del Conjunto Mixto Plaza de la Hoja, que establecen los módulos de contribución y el pago de las expensas a cargo de los locales comerciales.
Ver informe, soportes y adjuntos en la carpeta Soportes hallazgo 3.2.4.8 Loc La Hoja
"</t>
  </si>
  <si>
    <t>"*En el mes de noviembre se gestionó el proceso de ofrecimiento de los Locales La Colmena, de acuerdo con la modalidad “Negociación mediante Subasta Pública”, de conformidad con lo señalado en el Manual de Contratación y Gestión de Negocios de la Empresa de Renovación y Desarrollo Urbano de Bogotá, D.C., en su parte II, Capítulo IV, “Negocios con Inmuebles”, numeral 4.3. 
* El proceso fue publicado en SECOP y se puede consultar en el enlace:
https://community.secop.gov.co/Public/Tendering/OpportunityDetail/Index?noticeUID=CO1.NTC.9146627&amp;isFromPublicArea=True&amp;isModal=False
* Adicionalmente se publicó en la página web de la Empresa :
https://renobo.com.co/es/noticias/renobo-abre-subasta-para-la-venta-de-locales-comerciales-en-el-proyecto-de-vivienda-la
* Cumplido el plazo del proceso, no se presentaron ofertas
Con lo anterior se cumple con la actividad programada para el 2025, ya que se llevó a cabo la aplicación de la modalidad de comercialización considerada en el Manual de Contratación y Gestión de Negocios vigente. Adicionalmente se realizaron gestiones de ofrecimiento a 25 entidades distritales, atención a solicitudes de interesados, actualización de micrositio,  diseño y publicación de un micrositio con información comercial en la página web de la Empresa (https://www.renobo.com.co/sala-de-negocios/)
Ver informe, soportes y adjuntos en la carpeta Soportes hallazgo 3.2.4.9 Loc Colmena"</t>
  </si>
  <si>
    <t>Se encuentra en proceso para iniciar en el mes de enero</t>
  </si>
  <si>
    <t>No aplica para reporte a 31 de diciembre de 2025, se ejecutará en la vigencia 2026 conforme a lo planeado</t>
  </si>
  <si>
    <t>Del 18 de diciembre al 31 de diciembre de 2025 esta actividad se encuenta en análisis de las causas para definir las responsabilidades, se verificará la responsabilidad de sta actividad inicialmente asignada a la Dirección Técnica de Gestión Predial y Oficina Jurídica</t>
  </si>
  <si>
    <t>Está actividad esta en proceso y dentro de los términos</t>
  </si>
  <si>
    <t>En respuesta al hallazgo, la Subgerencia de Ejecución de Proyectos (SGEP) ha implementado el envío de la información al ente de control como archivo adjunto directo, evitando el uso de enlaces de Drive, con el fin de garantizar el acceso efectivo y permanente a los documentos requeridos.
Adicionalmente, se realiza una verificación previa del contenido antes de cada envío, asegurando que la información remitida sea completa, coherente y conforme a los requerimientos establecidos por el ente de control.
Estas medidas han permitido mejorar la trazabilidad y oportunidad en la atención de requerimientos, fortaleciendo el cumplimiento del indicador de respuestas completas y oportunas.
Estado de avance: 100 %
Soportes: Adjunto se comparte un cuadro con el seguimiento de respuestas a peticiones</t>
  </si>
  <si>
    <t>Durante el cuarto trimestre de 2025, la Dirección de Contratación dio cumplimiento a cabalidad a los lineamientos y directrices definidos para la organización, administración, disposición y acceso a la información asociada a los convenios y contratos supervisados. Para ello, se realizó un recuento integral de la totalidad de los contratos y convenios a cargo de la Dirección y se verificó la disponibilidad, trazabilidad y completitud de la información en los repositorios institucionales, adjuntando como soporte los enlaces correspondientes a las plataformas TAMPUS y SECOP II, donde se encuentra publicada la información conforme a los lineamientos aplicables.
Estado de avance: 100 %
SOPORTE: Adjunto se comparte un cuadro con la relación de Contratos</t>
  </si>
  <si>
    <t>Durante el mes de diciembre de 2025, la Dirección de Contratación realizó un informe con el reporte de las publicaciones garantías que fueron cargadas para los procesos de contratación que fueron adelantados durante los meses de agosto, septiembre, octubre, noviembre y diciembre de la presente vigencia.
En este informe se verificaron las fechas de cargue de las garantías que fueron requeridas por los supervisores de los contratos, con el fin de verificar la fecha de inicio y la fecha de publicación.
Estado de avance: 100%
Soportes: Adjunto se comparte el informe de reporte preparado por la Dirección.</t>
  </si>
  <si>
    <t>Para el presente periodo de reporte no se requiere del inicio de acciones en esta actividad.</t>
  </si>
  <si>
    <t>Durante el cuarto trimestre de 2025 se dio cierre a la elaboración del Procedimiento para la Estructuración de Esquemas de Negocio, junto con los formatos que lo complementan, entre ellos la Metodología de Estudios de Mercado – V1 y el Formato de Análisis Urbano – V1, los cuales desarrollan los lineamientos generales para la estructuración y definición de esquemas de negocio de la Empresa. Dicho documento se encuentra en ajuste y perfeccionamiento de forma, así como en la complementación de sus contenidos, en articulación con la acción correspondiente al hallazgo 2.2.1, orientada a la incorporación de lineamientos para la creación de expedientes en el Sistema de Gestión Documental y la definición de una lista de chequeo de documentos mínimos, cuya ejecución se iniciará en el año 2026.</t>
  </si>
  <si>
    <t>Durante el periodo de seguimiento se adelantaron las gestiones orientadas a la revisión, actualización y publicación de la política contable de la Empresa, específicamente en lo relacionado con el reconocimiento y registro contable de los predios recibidos en el marco de la ejecución de proyectos para el desarrollo de Vivienda de Interés Social y Prioritario, en los cuales confluyen recursos del Fondo de Compensación (FCO). Como resultado de este proceso, la política contable fue actualizada y publicada en su versión 3, garantizando su alineación con el marco normativo vigente y con las particularidades operativas de este tipo de proyectos.</t>
  </si>
  <si>
    <t xml:space="preserve">Se adelantaron espacios de articulación y coordinación con las entidades técnicas competentes, orientados a la revisión de los criterios aplicados en la metodología de valoración de precios en proyectos de Vivienda de Interés Social y Prioritario que incorporan recursos del FCO. En este marco, se consolidaron los antecedentes técnicos, jurídicos y financieros asociados a los principales hallazgos identificados, se precisó la necesidad a resolver y se definieron las consideraciones y alcances de las solicitudes de concepto.
Como resultado de este proceso, se radicaron solicitudes formales de concepto y agenda para el desarrollo de mesas de trabajo conjuntas ante la Unidad Administrativa Especial de Catastro Distrital (Radicado S2025003451 del 29 de agosto de 2025) y el Instituto Geográfico Agustín Codazzi – IGAC (Radicado S2025003452 del 29 de agosto de 2025). En desarrollo de dichas gestiones, se llevó a cabo una mesa de trabajo con el IGAC el 3 de octubre de 2025, de la cual se derivaron compromisos y un documento técnico que recoge los insumos y consideraciones discutidas, y una mesa de trabajo con la UAECD el 23 de octubre, orientada a la revisión conjunta de los criterios de valoración aplicables. </t>
  </si>
  <si>
    <t>Durante el periodo de seguimiento no ha sido necesaria la aplicación de los lineamientos establecidos en la Guía de Gestión Integral de Proyectos GI-59, Anexos 5 y 7 (o la que haga sus veces), dado que no se han adelantado procesos de estructuración de proyectos de vivienda que incluyan la entrega de locales comerciales. No obstante, se mantendrá el seguimiento correspondiente para su aplicación en el evento en que se formulen proyectos que así lo requieran.</t>
  </si>
  <si>
    <t>N/A</t>
  </si>
  <si>
    <t>A la fecha de corte del informe, no se ha adelantado ninguna actividad relacionada con la ejecución de esta acción. Su desarrollo se iniciará a partir de enero de 2026.</t>
  </si>
  <si>
    <t>Si bien la formulación de la actividad tuvo inicio el 18 de diciembre de 2025, durante el periodo de seguimiento se ha avanzado en el análisis y definición de los componentes técnicos necesarios para la estructuración del Documento Técnico de Soporte, el cual será empleado en los procesos contractuales orientados a la selección de desarrolladores inmobiliarios. Dicho análisis comprende la identificación y articulación de los aspectos técnicos, normativos, financieros y legales que sustentan la definición de las condiciones de las convocatorias. Una vez consolidada esta etapa, el documento será formalizado y sometido al proceso de validación y adopción correspondiente dentro del Sistema de Gestión de Calidad de la Empresa, previo a su socialización con las áreas involucradas.</t>
  </si>
  <si>
    <t>Durante el tercer trimestre de 2025 se elaboró y publicó en el SIG:
- Check List Publicaciones Secop II
- Instructivo de diligenciamiento: Check List Publicaciones Secop II 
cumpliendo a cabalidad con la acción propuesta. 
SOPORTES: https://drive.google.com/drive/folders/1BhgSSiGqLgBm2jgWJL70McNUkem7IqzN?usp=drive_link</t>
  </si>
  <si>
    <t>Durante el tercer trimestre de 2025 se elaboró y publicó en el SIG:
- Matriz Seguimiento Garantias
- Instructivo de diligenciamiento: Matriz de seguimiento a las garantías de los contratos/convenios directos de la Empresa y suscritos a través de Patrimonios Autónomos  
cumpliendo a cabalidad con la acción propuesta. 
SOPORTES: https://drive.google.com/drive/folders/16C79vlc2cLMiLQW0EwrMB2TbqSJ9a_zT?usp=drive_link</t>
  </si>
  <si>
    <t>Durante el cuarto trimestre de 2025 se elaboró y publicó en el SIG el documento "Guía de Ejecución de Estudio de Mercado 
Lineamientos, criterios y procedimientos para la ejecución de Estudio de Mercado", cumpliendo a cabalidad con la acción propuesta.
Estado de avance: 100 %</t>
  </si>
  <si>
    <t>Vigencia</t>
  </si>
  <si>
    <t>Cod Auditoria</t>
  </si>
  <si>
    <t>Hallazgo</t>
  </si>
  <si>
    <t>Cumplidas</t>
  </si>
  <si>
    <t>No Cumplida</t>
  </si>
  <si>
    <t>Proceso
En términos</t>
  </si>
  <si>
    <t>X</t>
  </si>
  <si>
    <t>Acciones 
identificada 
con Numero</t>
  </si>
  <si>
    <t>ANÁLISIS SEGUIMIENTO OCI - Marzo 31 de 2026</t>
  </si>
  <si>
    <t>CUMPLIMIENTO a Marzo 31 de 2026</t>
  </si>
  <si>
    <t>ESTADO a Marzo 31 de 2026</t>
  </si>
  <si>
    <t xml:space="preserve">NACIO DE LA SIGUIENTE  CUMPLIDA INEFECTIVA </t>
  </si>
  <si>
    <t>COD AUDITORIA:64 - 
HALLAZGO: 7.1.2.1 -  VIGENCIA: 2024</t>
  </si>
  <si>
    <t>COD AUDITORIA:64 - HALLAZGO: 7.2.2.7 -  VIGENCIA: 2024</t>
  </si>
  <si>
    <t>COD AUDITORIA:47 - HALLAZGO: 3.2.1.1 -  VIGENCIA: 2023</t>
  </si>
  <si>
    <t>En cumplimiento del 100% de la actividad programada, mediante comunicación radicada No. S2026000675 del 13 de febrero de 2026, suscrita por el supervisor del Contrato 001 de 2023, Daniel Guillermo Cabarcas Parra, se solicitó a la Alcaldía Local de Santa Fe la realización de una visita de control urbanístico a las manzanas 10 y 22 del predio “San Victorino”, con el fin de atender el hallazgo administrativo formulado por la Contraloría de Bogotá D.C. (Informe de Actuación Especial de Fiscalización No. 59 de diciembre de 2025), relacionado con la presunta obligación de obtener licencia de construcción para las instalaciones tipo contenedor. Previamente, mediante radicado No. S2026000269 del 21 de enero de 2026, se solicitó mesa de trabajo con el equipo de la Alcaldía Local, con el fin de analizar las condiciones urbanísticas de las estructuras existentes.</t>
  </si>
  <si>
    <t>En el marco de la actividad orientada a contratar una persona natural o jurídica para diseñar una metodología para la fijación de cánones de arrendamiento, mediante radicado I2026000359 del 30 de enero de 2026 se formalizó la solicitud de contratación ante el área encargada dentro de la entidad. Para ello,  se elaboraron el estudio previo y el anexo técnico necesarios para soportar el proceso, sin que fuera posible concretar la contratación en dicha oportunidad. Por lo anterior, la actividad se reporta en proceso, toda vez que actualmente se encuentra en curso un nuevo proceso de contratación que está en etapa de elaboración y aprobación de los documentos precontractuales, con el fin de dar cumplimiento a la actividad.</t>
  </si>
  <si>
    <r>
      <rPr>
        <sz val="11"/>
        <color rgb="FF000000"/>
        <rFont val="Arial"/>
        <family val="2"/>
      </rPr>
      <t xml:space="preserve">Teniendo en cuenta que el cumplimiento de esta acción depende de la contratación de la persona natural o jurídica que elabore la metodología para la fijación de cánones de arrendamiento, </t>
    </r>
    <r>
      <rPr>
        <sz val="11"/>
        <color rgb="FF000000"/>
        <rFont val="Arial"/>
        <family val="2"/>
      </rPr>
      <t xml:space="preserve">descrita en la acción anterior, aún </t>
    </r>
    <r>
      <rPr>
        <sz val="11"/>
        <color rgb="FF000000"/>
        <rFont val="Arial"/>
        <family val="2"/>
      </rPr>
      <t>no ha sido posible avanzar en su incorporación al proceso de gestión comercial bajo MIPG, toda vez que a la fecha dicha contratación no se ha concretado. Por lo anterior, la actividad se reporta en proceso.</t>
    </r>
  </si>
  <si>
    <t>En cumplimiento del 100% de la actividad programada, orientada a solicitar a la Dirección Financiera en su calidad de supervisora del Fideicomiso San Victorino la suscripción de un Acuerdo de Servicio para el manejo y facturación de los contratos de arrendamiento, se radicaron dos comunicaciones internas dirigidas al Director Financiero, Christian Andrés Palencia Hernández. La primera, con radicado I2026000023 del 6 de enero de 2026, mediante la cual se solicitó formalmente que la Fiduciaria remitiera de manera mensual el estado de cartera del contrato de arrendamiento, evidenciando los valores facturados y recaudados, y se pusieron de presente las inconsistencias identificadas entre los valores facturados y los establecidos contractualmente para los meses de septiembre, octubre, noviembre y diciembre de 2025. La segunda, con radicado I2026000265 del 21 de enero de 2026, mediante la cual se reiteraron los requerimientos no atendidos y se formularon nuevas solicitudes a la Fiduciaria, entre ellas la emisión oportuna de facturas con fecha de vencimiento consistente con lo establecido en la cláusula sexta del contrato, con el fin de garantizar el pago del canon dentro de los cinco primeros días hábiles de cada mes, tal como fue pactado contractualmente.</t>
  </si>
  <si>
    <t>En el marco del seguimiento a las gestiones comerciales y judiciales adelantadas por la Empresa, se evidenció el estado actual del proceso declarativo relacionado con la modificación del Reglamento de Propiedad Horizontal del Conjunto Plaza de la Hoja, el cual se encuentra en curso y pendiente de la realización de la audiencia correspondiente. De igual forma, se continúa con el acompañamiento a las acciones orientadas a la comercialización de los locales. Cabe resaltar que, para la vigencia 2026, se cuenta con los avalúos comerciales de los locales debidamente actualizados, lo cual permite soportar y fortalecer las estrategias de comercialización.</t>
  </si>
  <si>
    <t>El 30 de marzo de 2026 se realizó comité fiduciario para aprobación de estados financieros a 31 de dciembre de 2025, como fase de preparación a los Comités fiduciarios programados para la vigencia 2025. Se anexa acta.</t>
  </si>
  <si>
    <t>Se envía correo por parte de la Dirección Financiera a la Alianza Fiduciría con Instrucciones  para que realice los ajustes y reclasficaciones de la cuenta del activo de Propiedad de inversión detallando el tipo de activo con su respectivo tercero.</t>
  </si>
  <si>
    <t>A 31 de marzo como avance de esta acción ,  se llevó a cabo comité fiduciario los olivos llevando como punto la desvinculación de Renobo al Patrimonio una vez Cucezar notifique la esrituración de la vivienda faltante., a la fecha están pendientes estudios técnicos requeridos para la aprobación, los cuales se gestionaron con las ´reas técnicas responsables</t>
  </si>
  <si>
    <t>Se está gestionando por parte de la Dirección Financiera  la fecha del Comité concertando agendas, una vez definida la fecha se informará en este seguimiento.</t>
  </si>
  <si>
    <t xml:space="preserve">Se envía correo por parte de la Dirección Financiera a Alianza fiduciaria con  instrucicones para la reclasificación terceros al fideicomitente fideicomitente gestor. </t>
  </si>
  <si>
    <t>Se realizó comité fiduciario el 9 de marzo de 2026 en la cual se aprobaron los estados financieros a 31 de diciembre de 2025 como requisito para la realización de las sesiones mensuales del comité fiduciario.</t>
  </si>
  <si>
    <t xml:space="preserve"> Se envía correo por parte de la Dirección Financiera a Alianza fiduciaria con  instrucicones y la realización de la  incorporacion de predios correspondiente a areas sobrantes en la venta de los predios a Metro.</t>
  </si>
  <si>
    <t>En el marco del plan de mejoramiento suscrito, asociado a la actividad “Actualizar el procedimiento PD-113 ‘Administración de predios’, incluyendo puntos de control para verificar el estado de las cuentas contrato de servicios públicos asociados a los predios recibidos y/o en administración”, se evidencia su cumplimiento mediante la actualización del procedimiento PD-23 “Administración de predios”, formalizada el 27 de marzo de 2026.
En desarrollo de esta actualización, se incorporó en el numeral 5.4 “Pago de servicios públicos de los predios” la actividad No. 2, mediante la cual se establece un punto de control específico orientado a la verificación integral y sistemática del estado de las cuentas contrato de servicios públicos domiciliarios asociadas a los predios de propiedad de la Empresa y/o bajo su administración.
La implementación de este punto de control fortalece el sistema de control, al contribuir a la mitigación de riesgos operativos y financieros asociados a la gestión de servicios públicos, mejorar la trazabilidad de la información y garantizar una gestión oportuna y adecuada de las obligaciones derivadas de la administración de predios.</t>
  </si>
  <si>
    <t>Entre los meses de enero y marzo de 2026, en el marco del procedimiento de evaluación de predios y espacios urbanos, se llevaron a cabo once (11) evaluaciones, que abarcaron un total de veintisiete (27) predios. A la fecha, ninguno de estos ha resultado viable, conforme a los intereses del portafolio de servicios de la Empresa.
De manera paralela, se continúa con la evaluación de un conjunto de once (11) predios ubicados en la actuación estratégica Montevideo, los cuales se encuentran actualmente en etapa de análisis de viabilidad financiera, posterior a la elaboración de la cabida arquitectónica correspondiente.
Adicionalmente, se atendió una solicitud de emplazamiento para la operación de la flota de transporte del Consorcio Express, la cual requería tres (3) tipos de lotes localizados en Bogotá. Como resultado de este análisis, se presentó una oferta de tres (3) predios y se consolidó una base de datos que incluye un conjunto de globos en la ciudad, los cuales cumplen con los criterios de localización definidos por el consorcio.</t>
  </si>
  <si>
    <t>En el marco del plan de mejoramiento, y en relación con la actividad “Actualizar el procedimiento PD-23 ‘Adquisición predial’, incluyendo lineamientos para el cumplimiento obligatorio de la política de protección a moradores, orientada a facilitar la adquisición predial mediante acuerdos con los propietarios en los instrumentos de iniciativa pública formulados por RenoBo”, se evidencia su cumplimiento mediante la actualización y oficialización del procedimiento el 27 de marzo de 2026.
Como parte de esta actualización, se incorporó la actividad No. 3, mediante la cual se establecen lineamientos específicos para la aplicación, cuando sea pertinente y conforme a los criterios definidos en cada caso, de las disposiciones contenidas en los artículos 250 al 295 del Decreto Único Sectorial 670 de 2025, en concordancia con lo definido en el Decreto Distrital 555 de 2021, en el marco de la Política de Revitalización Urbana y Protección a Moradores y Actividades Productivas.
Dicha actividad contempla el desarrollo de acciones de información, pedagogía y comunicación claras, oportunas y suficientes sobre las condiciones de los proyectos y los fines que sustentan la adquisición predial. Así mismo, establece la verificación de la implementación de mecanismos efectivos de vinculación y participación de los moradores, orientados a promover su permanencia cuando sea viable y corresponda a su elección, así como a garantizar la protección de sus derechos mediante las obligaciones pactadas contractualmente.
La incorporación de estos lineamientos fortalece el sistema de control, al asegurar la adecuada aplicación del marco normativo vigente, mitigar riesgos sociales, jurídicos y reputacionales, y garantizar procesos de adquisición predial más transparentes, participativos y alineados con la política de protección a moradores.</t>
  </si>
  <si>
    <t>Durante el periodo comprendido entre enero y marzo, se adelantó el análisis del procedimiento de estructuración de esquemas de negocio y se avanzo en la formulación de los formatos que harán parte integral del mismo, entre ellos: el Documento Técnico de Soporte de Proyectos Inmobiliarios, el Formato de Análisis Urbano y la Metodología de Estudios de Mercado.
Así mismo, se encuentra en definición la estructura preliminar para la incorporación de lineamientos asociados a la conformación del expediente documental. Para el mes de abril, se tiene prevista la realización de mesas de trabajo con el proceso de Gestión Documental, orientadas a la construcción de la lista de chequeo de los documentos mínimos que deberán conformar el expediente.</t>
  </si>
  <si>
    <t>Durante el periodo de reporte, se desarrollaron mesas de trabajo internas orientadas a la consolidación de un formato unificado de Documento Técnico de Soporte, tomando como base las diferentes estructuras de DTS previamente utilizadas por la entidad.
En este proceso, se avanzó en la estructuración de un borrador que incorpora capítulos y componentes adicionales, con el propósito de fortalecer el contenido técnico del documento y garantizar la adecuada sustentación de los análisis técnicos, normativos, financieros y legales requeridos en los procesos de selección de desarrolladores inmobiliarios y otros procesos a los cuales pueda aplicarles el formato.
Actualmente, se cuenta con una versión preliminar del documento, la cual se encuentra en proceso de revisión y ajuste, previo a su formalización e implementación en futuras convocatorias de adjudicación de predios.</t>
  </si>
  <si>
    <t>En atención a la acción propuesta, se informa que fue realizada la actualización del procedimiento PD-55 “Relación con entes externos de control”, en el cual se incorporó un control orientado a garantizar que los líderes de proceso, en su rol de revisión y aprobación, verifiquen que la información a remitir sea completa y coherente.
	Como soporte, se anexa el trámite de firma mediante el cual se formalizó el respectivo ajuste, así como el procedimiento en su versión 7.</t>
  </si>
  <si>
    <t>Durante los meses de enero y febrero de la vigencia 2026, la Dirección de Contratación en conjunto con la Subgerencia de Gestión Corporativa establecieron los lineamientos para la preparación de los reportes mensuales que se realizarían durante dicha vigencia.
A partir del mes de marzo de 2026, se compartieron los lineamientos para realizar el reporte de contratos en los que los diferentes colaboradores de la Empresa fueron asignados como supervisores desde las diferentes áreas: el gerente general, subgerentes, directores. jefes de oficina y y funcionarios que tuvieron dicho rol.
Para realizar esta actividad se contó con la generación de una comunicación interna dirigida a los supervisores en las que se comunicaron los lineamientos para el reporte en el que se debían anexar 2 soportes: Anexo 1: Una relación aleatoría de contratos para la verificación de cargue de información en SECOP II y un Anexo 2: un cuestionario con preguntas para la comprensión de la labor como supervisor.
Durante el mismo mes de marzo los diferentes supervisores de las áreas de la Empresa realizaron el reporte de dicha información la cual fue consolidada desde la Dirección de Contratación.
Teniendo en cuenta lo anterior, adjunto se comparte un cuadro consolidado con los reportes de las áreas correspondiente a los meses de enero, febrero y marzo, con la muestra de contratos que corresponde a estos 3 meses.
Vale resaltar que el reporte contiene la información de 17 áreas, faltando el reporte de 2 áreas de la Empresa.
Soportes:
1. Oficio de lineamientos.
2. Convocatoria reunión socialización de lineamientos.
3. Reporte consolidado de contratos publicados en SECOP II de los meses, enero, febrero y marzo</t>
  </si>
  <si>
    <t xml:space="preserve">A partir de los insumos consolidados (anexo 1 y anexo 2) que fueron remitidos por los supervisores de las diferentes áreas de la Empresa, actualmente la Dirección de Contratación está revisando y validando dicha información, con el fin de establecer los componentes, conclusiones y recomendaciones que comprenderá el informe. Estos componentes permitirán identificar las fortalezas y debilidades identificadas al momento de la publicidad de documentos de ejecución y cierre de expedientes en SECOP II.
Dicho informe será preparado en el mes de abril de 2026. </t>
  </si>
  <si>
    <t>Se avanza en el desarrollo de un piloto con el proyecto Estación Metro 26, cuyo propósito es determinar la funcionalidad del Ambiente Común de Datos (CDE) —herramienta oficial de la Empresa para la gestión de proyectos— como apalancador para la construcción y seguimiento de cronogramas. Este ejercicio es fundamental, ya que permite obtener claridad sobre el manejo de la herramienta y garantizar que los lineamientos que se redacten estén articulados con su operación real.
En el marco de este piloto se han llevado a cabo sesiones de trabajo con la Subgerencia de Ejecución de Proyectos (área líder de la herramienta), con el Gerente del proyecto Estación Metro 26 y con la Oficina Asesora de Planeación (OAP), realizadas el 12 y 25 de febrero y el 17 de marzo de 2025.
Actualmente se está a la espera de ajustar algunos aspectos técnicos relacionados con el diligenciamiento en la herramienta para continuar con el desarrollo del piloto.</t>
  </si>
  <si>
    <t>Esta actiividad inicia en el segundo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</si>
</sst>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A]d\-mmm\-yy;@"/>
  </numFmts>
  <fonts count="14"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
      <sz val="11"/>
      <color theme="1"/>
      <name val="Arial"/>
      <family val="2"/>
    </font>
    <font>
      <sz val="11"/>
      <color theme="1"/>
      <name val="Arial"/>
      <family val="2"/>
    </font>
    <font>
      <b/>
      <sz val="11"/>
      <color theme="1"/>
      <name val="Calibri"/>
      <family val="2"/>
      <scheme val="minor"/>
    </font>
    <font>
      <sz val="11"/>
      <color rgb="FF000000"/>
      <name val="Arial"/>
      <family val="2"/>
    </font>
    <font>
      <sz val="11"/>
      <color theme="1"/>
      <name val="Calibri"/>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00B050"/>
        <bgColor indexed="64"/>
      </patternFill>
    </fill>
    <fill>
      <patternFill patternType="solid">
        <fgColor rgb="FF8EAADB"/>
        <bgColor rgb="FF8EAADB"/>
      </patternFill>
    </fill>
    <fill>
      <patternFill patternType="solid">
        <fgColor rgb="FF00B050"/>
        <bgColor rgb="FF8EAADB"/>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0" fillId="0" borderId="0" xfId="0" applyAlignment="1">
      <alignment horizontal="right"/>
    </xf>
    <xf numFmtId="0" fontId="8" fillId="0" borderId="0" xfId="0" applyFont="1" applyAlignment="1">
      <alignment horizontal="right"/>
    </xf>
    <xf numFmtId="0" fontId="0" fillId="0" borderId="0" xfId="0" pivotButton="1"/>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lignment horizontal="justify" vertical="center" wrapText="1"/>
    </xf>
    <xf numFmtId="9" fontId="5" fillId="3" borderId="1" xfId="1" applyFont="1" applyFill="1" applyBorder="1" applyAlignment="1">
      <alignment horizontal="center" vertical="center" wrapText="1"/>
    </xf>
    <xf numFmtId="9" fontId="5" fillId="3" borderId="1" xfId="1" applyFont="1" applyFill="1" applyBorder="1" applyAlignment="1">
      <alignment horizontal="left" vertical="center" wrapText="1"/>
    </xf>
    <xf numFmtId="164" fontId="5" fillId="3" borderId="1" xfId="0" applyNumberFormat="1" applyFont="1" applyFill="1" applyBorder="1" applyAlignment="1" applyProtection="1">
      <alignment horizontal="center" vertical="center" wrapText="1"/>
      <protection locked="0"/>
    </xf>
    <xf numFmtId="0" fontId="0" fillId="0" borderId="1" xfId="0" applyBorder="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5" fillId="3"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justify" vertical="center" wrapText="1"/>
      <protection locked="0"/>
    </xf>
    <xf numFmtId="0" fontId="5" fillId="4" borderId="1" xfId="0" applyFont="1" applyFill="1" applyBorder="1" applyAlignment="1">
      <alignment horizontal="justify" vertical="center" wrapText="1"/>
    </xf>
    <xf numFmtId="9" fontId="5" fillId="4" borderId="1" xfId="1" applyFont="1" applyFill="1" applyBorder="1" applyAlignment="1">
      <alignment horizontal="center" vertical="center" wrapText="1"/>
    </xf>
    <xf numFmtId="9" fontId="5" fillId="4" borderId="1" xfId="1" applyFont="1" applyFill="1" applyBorder="1" applyAlignment="1">
      <alignment horizontal="left" vertical="center" wrapText="1"/>
    </xf>
    <xf numFmtId="164" fontId="5" fillId="4" borderId="1" xfId="0" applyNumberFormat="1" applyFont="1" applyFill="1" applyBorder="1" applyAlignment="1" applyProtection="1">
      <alignment horizontal="center" vertical="center" wrapText="1"/>
      <protection locked="0"/>
    </xf>
    <xf numFmtId="1" fontId="5" fillId="4" borderId="1" xfId="1" applyNumberFormat="1" applyFont="1" applyFill="1" applyBorder="1" applyAlignment="1">
      <alignment horizontal="center" vertical="center" wrapText="1"/>
    </xf>
    <xf numFmtId="0" fontId="5" fillId="3" borderId="1" xfId="0" applyFont="1" applyFill="1" applyBorder="1" applyAlignment="1">
      <alignment horizontal="justify" vertical="center"/>
    </xf>
    <xf numFmtId="0" fontId="5" fillId="3" borderId="1" xfId="1" applyNumberFormat="1" applyFont="1" applyFill="1" applyBorder="1" applyAlignment="1">
      <alignment horizontal="center" vertical="center" wrapText="1"/>
    </xf>
    <xf numFmtId="9" fontId="9" fillId="5" borderId="6" xfId="0" applyNumberFormat="1" applyFont="1" applyFill="1" applyBorder="1" applyAlignment="1">
      <alignment horizontal="left" vertical="center" wrapText="1"/>
    </xf>
    <xf numFmtId="9" fontId="10" fillId="5" borderId="6" xfId="0" applyNumberFormat="1" applyFont="1" applyFill="1" applyBorder="1" applyAlignment="1">
      <alignment horizontal="center" vertical="center" wrapText="1"/>
    </xf>
    <xf numFmtId="0" fontId="4" fillId="4" borderId="0" xfId="0" applyFont="1" applyFill="1" applyAlignment="1">
      <alignment horizontal="left" wrapText="1"/>
    </xf>
    <xf numFmtId="0" fontId="4" fillId="4" borderId="0" xfId="0" applyFont="1" applyFill="1" applyAlignment="1">
      <alignment horizontal="left" vertical="center" wrapText="1"/>
    </xf>
    <xf numFmtId="9" fontId="9" fillId="6" borderId="6" xfId="0" applyNumberFormat="1" applyFont="1" applyFill="1" applyBorder="1" applyAlignment="1">
      <alignment horizontal="left" vertical="center" wrapText="1"/>
    </xf>
    <xf numFmtId="9" fontId="10" fillId="6" borderId="6" xfId="0" applyNumberFormat="1" applyFont="1" applyFill="1" applyBorder="1" applyAlignment="1">
      <alignment horizontal="center" vertical="center" wrapText="1"/>
    </xf>
    <xf numFmtId="0" fontId="0" fillId="0" borderId="0" xfId="0" applyAlignment="1">
      <alignmen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1" xfId="0" applyBorder="1" applyAlignment="1">
      <alignment horizontal="center"/>
    </xf>
    <xf numFmtId="0" fontId="11" fillId="0" borderId="1" xfId="0" applyFont="1" applyBorder="1" applyAlignment="1">
      <alignment horizont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0" fillId="0" borderId="13" xfId="0" applyBorder="1" applyAlignment="1">
      <alignment horizontal="center"/>
    </xf>
    <xf numFmtId="0" fontId="11" fillId="0" borderId="14"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pplyProtection="1">
      <alignment horizontal="left" vertical="center"/>
      <protection locked="0"/>
    </xf>
    <xf numFmtId="0" fontId="5" fillId="0" borderId="1" xfId="0" applyFont="1" applyBorder="1" applyAlignment="1" applyProtection="1">
      <alignment horizontal="justify" vertical="center" wrapText="1"/>
      <protection locked="0"/>
    </xf>
    <xf numFmtId="0" fontId="5" fillId="0" borderId="1" xfId="0" applyFont="1" applyBorder="1" applyAlignment="1">
      <alignment horizontal="justify" vertical="center" wrapText="1"/>
    </xf>
    <xf numFmtId="1" fontId="5" fillId="0" borderId="1" xfId="1" applyNumberFormat="1" applyFont="1" applyFill="1" applyBorder="1" applyAlignment="1">
      <alignment horizontal="center" vertical="center" wrapText="1"/>
    </xf>
    <xf numFmtId="9" fontId="5" fillId="0" borderId="1" xfId="1" applyFont="1" applyFill="1" applyBorder="1" applyAlignment="1">
      <alignment horizontal="left" vertical="center" wrapText="1"/>
    </xf>
    <xf numFmtId="9" fontId="5" fillId="0" borderId="1" xfId="1" applyFont="1" applyFill="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9" fontId="9" fillId="0" borderId="6" xfId="0" applyNumberFormat="1" applyFont="1" applyBorder="1" applyAlignment="1">
      <alignment horizontal="left" vertical="center" wrapText="1"/>
    </xf>
    <xf numFmtId="9" fontId="10" fillId="0" borderId="6" xfId="0" applyNumberFormat="1" applyFont="1" applyBorder="1" applyAlignment="1">
      <alignment horizontal="center" vertical="center" wrapText="1"/>
    </xf>
    <xf numFmtId="0" fontId="5" fillId="0" borderId="1" xfId="0" applyFont="1" applyBorder="1" applyAlignment="1">
      <alignment horizontal="justify" vertical="center"/>
    </xf>
    <xf numFmtId="0" fontId="5" fillId="0" borderId="1" xfId="1" applyNumberFormat="1" applyFont="1" applyFill="1" applyBorder="1" applyAlignment="1">
      <alignment horizontal="center" vertical="center" wrapText="1"/>
    </xf>
    <xf numFmtId="0" fontId="7" fillId="0" borderId="1" xfId="0" applyFont="1" applyBorder="1" applyAlignment="1" applyProtection="1">
      <alignment horizontal="right" vertical="center"/>
      <protection locked="0"/>
    </xf>
    <xf numFmtId="0" fontId="7" fillId="0" borderId="1"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9" fontId="5" fillId="2" borderId="1" xfId="1" applyFont="1" applyFill="1" applyBorder="1" applyAlignment="1">
      <alignment horizontal="center" vertical="center" wrapText="1"/>
    </xf>
    <xf numFmtId="0" fontId="10" fillId="0" borderId="6" xfId="0" applyFont="1" applyBorder="1" applyAlignment="1">
      <alignment horizontal="left" vertical="center" wrapText="1"/>
    </xf>
    <xf numFmtId="0" fontId="13" fillId="0" borderId="6" xfId="0" applyFont="1" applyBorder="1" applyAlignment="1">
      <alignment vertical="center" wrapText="1"/>
    </xf>
    <xf numFmtId="0" fontId="13" fillId="0" borderId="6" xfId="0" applyFont="1" applyBorder="1" applyAlignment="1">
      <alignment vertical="center"/>
    </xf>
    <xf numFmtId="0" fontId="12" fillId="0" borderId="6" xfId="0" applyFont="1" applyBorder="1" applyAlignment="1">
      <alignment horizontal="left" vertical="center" wrapText="1"/>
    </xf>
    <xf numFmtId="0" fontId="5" fillId="0" borderId="0" xfId="0" applyFont="1" applyAlignment="1">
      <alignment vertical="center" wrapText="1"/>
    </xf>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9" fillId="0" borderId="0" xfId="0" applyFont="1"/>
    <xf numFmtId="9" fontId="9"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cellXfs>
  <cellStyles count="2">
    <cellStyle name="Normal" xfId="0" builtinId="0"/>
    <cellStyle name="Porcentaje" xfId="1" builtinId="5"/>
  </cellStyles>
  <dxfs count="1">
    <dxf>
      <alignment horizontal="righ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6014.385273842592" createdVersion="7" refreshedVersion="7" minRefreshableVersion="3" recordCount="48">
  <cacheSource type="worksheet">
    <worksheetSource ref="A3:AP32" sheet="seguim"/>
  </cacheSource>
  <cacheFields count="39">
    <cacheField name="No" numFmtId="0">
      <sharedItems containsSemiMixedTypes="0" containsString="0" containsNumber="1" containsInteger="1" minValue="1" maxValue="48"/>
    </cacheField>
    <cacheField name="CÓDIGO DE LA ENTIDAD" numFmtId="0">
      <sharedItems containsSemiMixedTypes="0" containsString="0" containsNumber="1" containsInteger="1" minValue="263" maxValue="263"/>
    </cacheField>
    <cacheField name="VIGENCIA PAD AUDITORIA o VISITA" numFmtId="0">
      <sharedItems count="2">
        <s v="2024 2024"/>
        <s v="2025 2025"/>
      </sharedItems>
    </cacheField>
    <cacheField name="CODIGO AUDITORIA SEGÚN PAD DE LA VIGENCIA" numFmtId="0">
      <sharedItems containsSemiMixedTypes="0" containsString="0" containsNumber="1" containsInteger="1" minValue="48" maxValue="64" count="3">
        <n v="64"/>
        <n v="48"/>
        <n v="59"/>
      </sharedItems>
    </cacheField>
    <cacheField name="No. HALLAZGO o Numeral del Informe de la Auditoría o Visita" numFmtId="0">
      <sharedItems count="32">
        <s v="7.1.2.1"/>
        <s v="7.2.2.1"/>
        <s v="7.2.2.3"/>
        <s v="3.1.1.1.1"/>
        <s v="3.2.4.1"/>
        <s v="3.2.4.3"/>
        <s v="3.2.4.4"/>
        <s v="3.2.4.5"/>
        <s v="3.2.4.6"/>
        <s v="3.2.4.7"/>
        <s v="3.2.4.8"/>
        <s v="3.2.4.9"/>
        <s v="2.2.1"/>
        <s v="2.2.2"/>
        <s v="2.2.3"/>
        <s v="2.2.4"/>
        <s v="2.2.5"/>
        <s v="2.2.6"/>
        <s v="2.2.7"/>
        <s v="2.2.8"/>
        <s v="2.2.9"/>
        <s v="2.2.10"/>
        <s v="2.2.11"/>
        <s v="2.2.12"/>
        <s v="2.2.13"/>
        <s v="2.2.14"/>
        <s v="2.2.15"/>
        <s v="2.2.16"/>
        <s v="2.2.17"/>
        <s v="2.2.18"/>
        <s v="2.2.19"/>
        <s v="2.2.20"/>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META" numFmtId="0">
      <sharedItems containsSemiMixedTypes="0" containsString="0" containsNumber="1" containsInteger="1" minValue="1" maxValue="12"/>
    </cacheField>
    <cacheField name="ANÁLISIS SEGUIMIENTO OCI - Marzo 31 de 2024" numFmtId="9">
      <sharedItems containsNonDate="0" containsString="0" containsBlank="1"/>
    </cacheField>
    <cacheField name="CUMPLIMIENTO a marzo 31 de 2024" numFmtId="9">
      <sharedItems containsNonDate="0" containsString="0" containsBlank="1"/>
    </cacheField>
    <cacheField name="ESTADO a marzo 31 de 2024" numFmtId="9">
      <sharedItems containsNonDate="0" containsString="0" containsBlank="1"/>
    </cacheField>
    <cacheField name="ANÁLISIS SEGUIMIENTO OCI - Junio 30 de 2024" numFmtId="9">
      <sharedItems containsNonDate="0" containsString="0" containsBlank="1"/>
    </cacheField>
    <cacheField name="CUMPLIMIENTO a junio 30 de 2024" numFmtId="9">
      <sharedItems containsNonDate="0" containsString="0" containsBlank="1"/>
    </cacheField>
    <cacheField name="ESTADO a junio 30 de 2024" numFmtId="9">
      <sharedItems containsNonDate="0" containsString="0" containsBlank="1"/>
    </cacheField>
    <cacheField name="ANÁLISIS SEGUIMIENTO OCI - Septiembre 30 de 2024" numFmtId="9">
      <sharedItems containsNonDate="0" containsString="0" containsBlank="1"/>
    </cacheField>
    <cacheField name="CUMPLIMIENTO a septiembre 30 de 2024" numFmtId="9">
      <sharedItems containsNonDate="0" containsString="0" containsBlank="1"/>
    </cacheField>
    <cacheField name="ESTADO a septiembre 30 de 2024" numFmtId="9">
      <sharedItems containsNonDate="0" containsString="0" containsBlank="1"/>
    </cacheField>
    <cacheField name="ANÁLISIS SEGUIMIENTO OCI - Diciembre 31 de 2024" numFmtId="9">
      <sharedItems containsBlank="1" longText="1"/>
    </cacheField>
    <cacheField name="CUMPLIMIENTO a diciembre 31 de 2024" numFmtId="9">
      <sharedItems containsString="0" containsBlank="1" containsNumber="1" minValue="0.1" maxValue="0.1"/>
    </cacheField>
    <cacheField name="ESTADO a diciembre 31 de 2024" numFmtId="9">
      <sharedItems containsBlank="1"/>
    </cacheField>
    <cacheField name="ANÁLISIS SEGUIMIENTO OCI - Marzo 31 de 2025" numFmtId="9">
      <sharedItems containsBlank="1" longText="1"/>
    </cacheField>
    <cacheField name="CUMPLIMIENTO a marzo 31 de 2025" numFmtId="9">
      <sharedItems containsString="0" containsBlank="1" containsNumber="1" minValue="0" maxValue="0.97"/>
    </cacheField>
    <cacheField name="ESTADO a marzo 31 de 2025" numFmtId="9">
      <sharedItems containsBlank="1"/>
    </cacheField>
    <cacheField name="ANÁLISIS SEGUIMIENTO OCI - Junio 30 de 2025" numFmtId="9">
      <sharedItems containsBlank="1" longText="1"/>
    </cacheField>
    <cacheField name="CUMPLIMIENTO a junio 30 de 2025" numFmtId="9">
      <sharedItems containsString="0" containsBlank="1" containsNumber="1" minValue="0" maxValue="0.98299999999999998"/>
    </cacheField>
    <cacheField name="ESTADO a junio 30 de 2025" numFmtId="9">
      <sharedItems containsBlank="1"/>
    </cacheField>
    <cacheField name="ANÁLISIS SEGUIMIENTO OCI - Septiembre 30 de 2025" numFmtId="0">
      <sharedItems containsBlank="1" longText="1"/>
    </cacheField>
    <cacheField name="CUMPLIMIENTO a septiembre 30 de 2025" numFmtId="9">
      <sharedItems containsString="0" containsBlank="1" containsNumber="1" minValue="0" maxValue="1"/>
    </cacheField>
    <cacheField name="ESTADO a septiembre 30 de 2025" numFmtId="9">
      <sharedItems containsBlank="1"/>
    </cacheField>
    <cacheField name="ANÁLISIS SEGUIMIENTO OCI - Diciembre 31 de 2025" numFmtId="0">
      <sharedItems containsNonDate="0" containsString="0" containsBlank="1"/>
    </cacheField>
    <cacheField name="CUMPLIMIENTO a diciembre 31 de 2025" numFmtId="9">
      <sharedItems containsString="0" containsBlank="1" containsNumber="1" containsInteger="1" minValue="1" maxValue="1"/>
    </cacheField>
    <cacheField name="ESTADO a diciembre 31 de 2025" numFmtId="9">
      <sharedItems count="3">
        <s v="EN PROCESO_x000a_EN TERMINOS"/>
        <s v="CUMPLIDA"/>
        <s v="CUMPLIDA INEFECTIVA"/>
      </sharedItems>
    </cacheField>
    <cacheField name="FECHA DE INICIO" numFmtId="164">
      <sharedItems containsSemiMixedTypes="0" containsNonDate="0" containsDate="1" containsString="0" minDate="2024-12-05T00:00:00" maxDate="2026-09-02T00:00:00"/>
    </cacheField>
    <cacheField name="FECHA DE TERMINACIÓN" numFmtId="164">
      <sharedItems containsSemiMixedTypes="0" containsNonDate="0" containsDate="1" containsString="0" minDate="2025-08-31T00:00:00" maxDate="2026-12-04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n v="1"/>
    <n v="263"/>
    <x v="0"/>
    <x v="0"/>
    <x v="0"/>
    <n v="1"/>
    <s v="Hallazgo administrativo con presunta incidencia disciplinaria por la entrega de información incompleta en desarrollo de la Actuación Especial de Fiscalización No. 64 PAD 2024"/>
    <s v="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
    <s v="Verificación previa de la información que será remitida al ente de control, verificando los permisos de acceso y el envío de la información completa conforme a los requerimientos establecidos."/>
    <s v="Requerimientos con respuesta completa y oportuna"/>
    <s v="(No. requerimientos con respuesta oportuna y completa / No. requerimientos efectuados)*100"/>
    <n v="1"/>
    <m/>
    <m/>
    <m/>
    <m/>
    <m/>
    <m/>
    <m/>
    <m/>
    <m/>
    <m/>
    <m/>
    <s v="EN PROCESO_x000a_EN TERMINOS"/>
    <s v="Para el cumplimiento de esta acción, la Empresa ha atendido a la fecha de corte 161 requerimientos de Entes de Control, con oportunidad y de manera completa; los distintos procesos han allegado los soportes y las evidencias de manera ágil y con accesibilidad para ser revisadas previo a su envío a los órganos de control, a través de radicados TAMPUS."/>
    <n v="0.97"/>
    <s v="EN PROCESO_x000a_EN TERMINOS"/>
    <s v="Para el cumplimiento de esta acción, la Empresa ha atendido a la fecha de corte 341 requerimientos de Entes de Control, con oportunidad y de manera completa; los distintos procesos han allegado los soportes y las evidencias de manera ágil y con accesibilidad para ser revisadas previo a su envío a los órganos de control, a través de radicados TAMPUS."/>
    <n v="0.98299999999999998"/>
    <s v="EN PROCESO_x000a_EN TERMINOS"/>
    <s v="Para el cumplimiento de esta acción, la Empresa ha atendido a la fecha de corte 493 requerimientos de Entes de Control, con oportunidad y de manera completa; los distintos procesos han allegado los soportes y las evidencias de manera ágil y con accesibilidad para ser revisadas previo a su envío a los órganos de control, a través de radicados TAMPUS."/>
    <n v="0.98199999999999998"/>
    <s v="EN PROCESO_x000a_EN TERMINOS"/>
    <m/>
    <m/>
    <x v="0"/>
    <d v="2024-12-05T00:00:00"/>
    <d v="2025-11-30T00:00:00"/>
    <s v="Todas las áreas involucradas en la respuesta del requerimiento"/>
  </r>
  <r>
    <n v="2"/>
    <n v="263"/>
    <x v="0"/>
    <x v="0"/>
    <x v="1"/>
    <n v="2"/>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 desierta de procesos precontractuales que se desarrollaron con base en los productos entregados por la Consultoría. Productos utilizados de manera posterior en la ejecución del proyecto."/>
    <s v="Actualizar y socializar la Guía de Gestión Integral de Proyectos de la Empresa o el documento que corresponda, respecto a los lineamientos generales para estructuración en la definición de esquemas de negocios."/>
    <s v="Guía de Gestión Integral de Proyectos o el documento que corresponda, actualizado y socializado."/>
    <s v=" _x000a_Guía o Documento actualizado y socializado"/>
    <n v="1"/>
    <m/>
    <m/>
    <m/>
    <m/>
    <m/>
    <m/>
    <m/>
    <m/>
    <m/>
    <s v="Con el fin de reportar gestiones para avanzar en el desarrollo de la presente acción se han realizado dos sesiones con las diferentes áreas que apoyan el ejercicio:_x000a__x000a_*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_x000a_*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
    <n v="0.1"/>
    <s v="EN PROCESO_x000a_EN TERMINOS"/>
    <s v="Durante el período del informe (01 de enero de 2025 / 31 de marzo de 2025), con el fin de avanzar en el desarrollo de la presente acción se han realizado las siguientes gestiones:_x000a__x000a_-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_x000a_- Se incluyeron, de manera preliminar, en la versión editable de la Guía de Proyectos los lineamientos propuestos y desarrollados hasta el momento._x000a_-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
    <n v="0.2"/>
    <s v="EN PROCESO_x000a_EN TERMINOS"/>
    <s v="Para el periodo evaluado, y a través de diferentes mesas de trabajo llevadas a cabo en los meses de abril y junio de manera conjunta entre la Dirección Técnica de Estructuración de Proyectos y la Oficina Asesora de Planeación, se avanzó en la definición de los flujos de trabajo a partir de los cuales se documentará el paso a paso o ruta de acción a seguir para la estructuración de los esquemas de negocio, documento que además incorporará los lineamientos que deben ser tenidos en cuenta en los procesos de contratación para las diferentes fases de los proyectos."/>
    <n v="0.3"/>
    <s v="EN PROCESO_x000a_EN TERMINOS"/>
    <s v="Durante el periodo comprendido entre julio y septiembre de 2025, se avanzó en el desarrollo de la acción orientada a generar el documento correspondiente a los lineamientos generales para la estructuración en la definición de esquemas de negocio._x000a__x000a_En este trimestre se inició la elaboración del Procedimiento para la Estructuración de Esquemas de Negocio, el cual se constituye como el documento técnico que recogerá los flujos de trabajo, etapas, responsables y consideraciones metodológicas necesarias para la estructuración de los proyectos._x000a__x000a_Para su construcción, se realizaron varias reuniones de trabajo al interior de la Dirección Técnica de Estructuración de Proyectos (DTEP), entre ellas las sesiones virtuales del 21 de julio y 27 de agosto de 2025, además de otros espacios de revisión y ajuste que permitieron avanzar en la definición de la estructura y contenido del procedimiento._x000a__x000a_El documento se encuentra en proceso de revisión interna y será compartido en el mes de octubre para su posterior validación y socialización con las áreas involucradas."/>
    <n v="0.5"/>
    <s v="EN PROCESO_x000a_EN TERMINOS"/>
    <m/>
    <m/>
    <x v="0"/>
    <d v="2024-12-05T00:00:00"/>
    <d v="2025-11-30T00:00:00"/>
    <s v="Dirección Técnica de Estructuración de Proyectos-Subgerencia de Planeamiento y Estructuración-OAP"/>
  </r>
  <r>
    <n v="3"/>
    <n v="263"/>
    <x v="0"/>
    <x v="0"/>
    <x v="1"/>
    <n v="4"/>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Implementar lineamientos y directrices generales definidos para la organización, administración, disposición y acceso a la información relacionada con los convenios y los contratos derivados de estos."/>
    <s v="Convenios y contratos derivados debidamente organizados y almacenados en el repositorio"/>
    <s v="(Número de convenios y contratos derivados debidamente organizados y almacenados en el repositorio/ Número de convenios y contratos vigentes)*100"/>
    <n v="1"/>
    <m/>
    <m/>
    <m/>
    <m/>
    <m/>
    <m/>
    <m/>
    <m/>
    <m/>
    <m/>
    <m/>
    <s v="EN PROCESO_x000a_EN TERMINOS"/>
    <s v="Sin reporte de avance"/>
    <n v="0"/>
    <s v="EN PROCESO_x000a_EN TERMINOS"/>
    <s v="Durante el periodo de seguimiento no se reporta avance en la ejecución de esta acción, dado que la Subgerencia de Ejecución de Proyectos tiene programado desarrollar esta acción en el segundo semestre de 2025."/>
    <n v="0"/>
    <s v="EN PROCESO_x000a_EN TERMINOS"/>
    <s v="Durante el tercer trimestre de 2025 se adelantó la identificación y revisión de los lineamientos y directrices generales definidos para la organización, administración, disposición y acceso a la información relacionada con los convenios y los contratos derivados de estos._x000a__x000a_Como resultado, la Subgerencia de Ejecución de Proyectos (SGEP) obtuvo la Circular No. 05 de 2025, emitida por la Dirección Administrativa y de TICs, cuyo asunto es “Lineamientos específicos de gestión documental a considerar en las respuestas a los entes externos de control del Estado (Nación/Distrito)”._x000a__x000a_Dicha circular servirá como marco institucional de referencia para la implementación de los lineamientos en la SGEP, prevista para el cuarto trimestre de 2025, con el fin de fortalecer la trazabilidad, integridad y centralización de la información contractual."/>
    <n v="0.3"/>
    <s v="EN PROCESO_x000a_EN TERMINOS"/>
    <m/>
    <m/>
    <x v="0"/>
    <d v="2024-12-05T00:00:00"/>
    <d v="2025-12-04T00:00:00"/>
    <s v="_x000a_Supervisores de convenios y contratos"/>
  </r>
  <r>
    <n v="4"/>
    <n v="263"/>
    <x v="0"/>
    <x v="0"/>
    <x v="2"/>
    <n v="1"/>
    <s v="Hallazgo administrativo con incidencia fiscal y presunta disciplinaria por el reembolso efectuado al Contratista por la compra de equipos por la suma de $46.817.700"/>
    <s v="No se incluyó en la propuesta asociada al contrato un cuadro detallado con la descripción de cada uno de los costos reembolsables"/>
    <s v="Elaborar y socializar Circular unificada señalando los lineamientos generales para los pagos de costos reembolsables."/>
    <s v="Circular unificada lineamientos costos reembolsables"/>
    <s v="Circular elaborada y socializada"/>
    <n v="1"/>
    <m/>
    <m/>
    <m/>
    <m/>
    <m/>
    <m/>
    <m/>
    <m/>
    <m/>
    <m/>
    <m/>
    <s v="EN PROCESO_x000a_EN TERMINOS"/>
    <s v="Desde la Dirección Financiera se avanza en la verificación de las causas asociadas al hallazgo, identificando las actualizaciones que se requieren en los documentos del proceso en materia de lineamientos para los pagos de costos reembolsables. "/>
    <n v="0.1"/>
    <s v="EN PROCESO_x000a_EN TERMINOS"/>
    <s v="Desde la Dirección Financiera se avanza en la verificación de las causas asociadas al hallazgo, identificando las actualizaciones que se requieren en los documentos del proceso en materia de lineamientos para los pagos de costos reembolsables. "/>
    <n v="0.1"/>
    <s v="EN PROCESO_x000a_EN TERMINOS"/>
    <s v="Desde la Dirección Financiera se concluye la verificación de las causas asociadas al hallazgo, identificando que corresponde al Contrato de Obra No. 20 de 2022, supervisado por la Dirección Técnica de Proyectos; por lo anterior, se reporta la circular CIR2025000008 del 27/06/2025 firmada por la Subgerencia de ejecución de proyectos y la Dirección de Contratación en la que se orientan lineamientos para la generación, administración, custodia y manejo de la información de los comités de compras y contrataciones en desarrollo de los proyectos bajo la modalidad de contratos de obra por administración delegada, "/>
    <n v="1"/>
    <s v="CUMPLIDA"/>
    <m/>
    <n v="1"/>
    <x v="1"/>
    <d v="2024-12-05T00:00:00"/>
    <d v="2025-09-30T00:00:00"/>
    <s v="Subgerencia de Gestión Corporativa - Dirección Financiera"/>
  </r>
  <r>
    <n v="5"/>
    <n v="263"/>
    <x v="1"/>
    <x v="1"/>
    <x v="3"/>
    <n v="1"/>
    <s v="Hallazgo Administrativo por inconsistencias en el reporte de la información en la rendición de la cuenta por parte de RENOBO en el aplicativo de SIVICOF"/>
    <s v="Falta de claridad sobre los lineamientos, criterios y procedimientos específicos para la correcta elaboración y presentación de la información requerida."/>
    <s v="Elaborar, publicar y socializar una guía-instructivo que consolide los lineamientos, criterios y procedimientos para la correcta rendición de la información financiera en el aplicativo SIVICOF, el cual deberá ser revisado, validado y publicado en el Sistema Integrado de Gestión (SIG)."/>
    <s v="Guia y/o instructivo elaborado, publicado y socializado"/>
    <s v="1 Documento elaborado, publicado y socializado"/>
    <n v="1"/>
    <m/>
    <m/>
    <m/>
    <m/>
    <m/>
    <m/>
    <m/>
    <m/>
    <m/>
    <m/>
    <m/>
    <m/>
    <m/>
    <m/>
    <m/>
    <s v="Desde la Dirección Financiera se avanza en la versión 1 del documento guía-instructivo que consolide los lineamientos, criterios y procedimientos para la correcta rendición de la información financiera en el sistema SIVICOF, detallando controles de planeación financiera y tesorería para los correctos reportes."/>
    <n v="0.15"/>
    <s v="EN PROCESO_x000a_EN TERMINOS"/>
    <s v="El 29 de septiembre de 2025 se formaliza en SIG proceso Gestión Financiera  el documento GI-65 Guía para la elaboración del formato inversión SIVICOF en versión 1, el cual tiene como objetivo: &quot;Establecer las responsabilidades y desarrollo de las actividades de diligenciamiento, verificación y remisión de los informes de rendición de cuentas que deben ser enviados mensual y anualmente a la Contraloría de Bogotá a través del aplicativo SIVICOF bajo la responsabilidad de la Dirección Financiera.&quot;"/>
    <n v="1"/>
    <s v="CUMPLIDA"/>
    <m/>
    <n v="1"/>
    <x v="1"/>
    <d v="2025-04-04T00:00:00"/>
    <d v="2025-09-30T00:00:00"/>
    <s v="Dirección Financiera"/>
  </r>
  <r>
    <n v="6"/>
    <n v="263"/>
    <x v="1"/>
    <x v="1"/>
    <x v="4"/>
    <n v="1"/>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Radicado S2025003557 - 2025-09-05 Correspondiente a la “solicitud del concepto jurídico sobre el aporte de predios de la Empresa en proyectos de vivienda de interés social e interés social prioritario”. Dirigido a la Subsecretaría Jurídica de la Secretaría del Hábitat. _x000a_ 2. Radicado S2025003451 - 2025-08-29 Correspondiente a la “solicitud de concepto y agenda para reuniones de trabajo conjunto” dirigido a la Subgerente de información económica de la Unidad Administrativa Especial de Catastro Distrital._x000a_ 3. Radicado S2025003452 - 2025-08-29 Correspondiente a la “solicitud de concepto y agenda para reuniones de trabajo conjunto” dirigido al Subdirector de avalúos del Instituto Geográfico Agustín Codazzi. _x000a_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s v="CUMPLIDA INEFECTIVA"/>
    <m/>
    <n v="1"/>
    <x v="2"/>
    <d v="2025-06-01T00:00:00"/>
    <d v="2025-08-31T00:00:00"/>
    <s v="Subgerencia de Planeamiento y Estructuración_x000a_Oficina Jurídica_x000a_Dirección Financiera"/>
  </r>
  <r>
    <n v="7"/>
    <n v="263"/>
    <x v="1"/>
    <x v="1"/>
    <x v="4"/>
    <n v="2"/>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Revisar, actualizar y socializar la política contable de la Empresa en lo referente al registro de predios recibidos en el marco de la ejecución de proyectos para el desarrollo de Vivienda de Interés Social y Prioritario donde convergen además los recursos del FCO."/>
    <s v="Actualización y socialización de la política contable"/>
    <s v="1 Política contable actualizada y soci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busca también agenda con las diferentes entidades para concretar los lineamientos que se deben incorporar en la política contable de la empresa."/>
    <n v="0.1"/>
    <s v="EN PROCESO_x000a_EN TERMINOS"/>
    <m/>
    <m/>
    <x v="0"/>
    <d v="2025-09-01T00:00:00"/>
    <d v="2025-12-31T00:00:00"/>
    <s v="Dirección Técnica de Estructuración de Proyectos_x000a_Dirección Financiera"/>
  </r>
  <r>
    <n v="8"/>
    <n v="263"/>
    <x v="1"/>
    <x v="1"/>
    <x v="4"/>
    <n v="3"/>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Revisar los criterios que se usan en la metodología de valoración de los precios en el marco de la ejecución de proyectos para el desarrollo de Vivienda de Interés Social y Prioritario donde convergen además los recursos del FCO."/>
    <s v="Mesas de trabajo UAECD y actas firmadas"/>
    <s v="2 Mesas de trabajo con actas firmadas"/>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busca también agenda para el desarrollo de las mesas de trabajo con la UAECD."/>
    <n v="0.1"/>
    <s v="EN PROCESO_x000a_EN TERMINOS"/>
    <m/>
    <m/>
    <x v="0"/>
    <d v="2025-09-01T00:00:00"/>
    <d v="2025-12-31T00:00:00"/>
    <s v="Dirección Técnica de Estructuración de Proyectos_x000a_Dirección Técnica de Gestión Predial"/>
  </r>
  <r>
    <n v="9"/>
    <n v="263"/>
    <x v="1"/>
    <x v="1"/>
    <x v="5"/>
    <n v="1"/>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Radicado S2025003557 - 2025-09-05 Correspondiente a la “solicitud del concepto jurídico sobre el aporte de predios de la Empresa en proyectos de vivienda de interés social e interés social prioritario”. Dirigido a la Subsecretaría Jurídica de la Secretaría del Hábitat. _x000a_ 2. Radicado S2025003451 - 2025-08-29 Correspondiente a la “solicitud de concepto y agenda para reuniones de trabajo conjunto” dirigido a la Subgerente de información económica de la Unidad Administrativa Especial de Catastro Distrital._x000a_ 3. Radicado S2025003452 - 2025-08-29 Correspondiente a la “solicitud de concepto y agenda para reuniones de trabajo conjunto” dirigido al Subdirector de avalúos del Instituto Geográfico Agustín Codazzi. _x000a_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s v="CUMPLIDA INEFECTIVA"/>
    <m/>
    <n v="1"/>
    <x v="2"/>
    <d v="2025-06-01T00:00:00"/>
    <d v="2025-08-31T00:00:00"/>
    <s v="Subgerencia de Planeamiento y Estructuración_x000a_Oficina Jurídica_x000a_Dirección Financiera"/>
  </r>
  <r>
    <n v="10"/>
    <n v="263"/>
    <x v="1"/>
    <x v="1"/>
    <x v="5"/>
    <n v="2"/>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Revisar y de ser necesario actualizar y socializar la política contable de la Empresa en lo referente al registro de predios recibidos en el marco de la ejecución de proyectos para el desarrollo de Vivienda de Interés Social y Prioritario donde convergen además los recursos del FCO."/>
    <s v="Actualización y socialización de la política contable"/>
    <s v="1 Política contable actualizada y soci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busca también agenda con las diferentes entidades para concretar los lineamientos que se deben incorporar en la política contable de la empresa."/>
    <n v="0.1"/>
    <s v="EN PROCESO_x000a_EN TERMINOS"/>
    <m/>
    <m/>
    <x v="0"/>
    <d v="2025-09-01T00:00:00"/>
    <d v="2025-12-31T00:00:00"/>
    <s v="Dirección Técnica de Estructuración de Proyectos_x000a_Dirección Financiera"/>
  </r>
  <r>
    <n v="11"/>
    <n v="263"/>
    <x v="1"/>
    <x v="1"/>
    <x v="5"/>
    <n v="3"/>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Revisar los criterios que se usan en la metodología de valoración de los precios en el marco de la ejecución de proyectos para el desarrollo de Vivienda de Interés Social y Prioritario donde convergen además los recursos del FCO."/>
    <s v="Mesas de trabajo UAECD y actas firmadas"/>
    <s v="2 Mesas de trabajo con actas firmadas"/>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1. 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busca también agenda para el desarrollo de las mesas de trabajo con la UAECD."/>
    <n v="0.1"/>
    <s v="EN PROCESO_x000a_EN TERMINOS"/>
    <m/>
    <m/>
    <x v="0"/>
    <d v="2025-09-01T00:00:00"/>
    <d v="2025-12-31T00:00:00"/>
    <s v="Dirección Técnica de Estructuración de Proyectos_x000a_Dirección Técnica de Gestión Predial"/>
  </r>
  <r>
    <n v="12"/>
    <n v="263"/>
    <x v="1"/>
    <x v="1"/>
    <x v="6"/>
    <n v="1"/>
    <s v="Hallazgo Administrativo con incidencia fiscal en cuantía de $2.419.734.398 y presunta incidencia disciplinaria por incumplimiento en la ejecución del contrato de interventoría 021 de 2022, respecto a la cantidad de personal de interventoría que debía poner a disposición durante la ejecución del contrato"/>
    <s v="Presuntas debilidades en la estructuración de estudios de mercado para contratos de interventoría."/>
    <s v="Elaborar y socializar un documento de estudio de mercado para contratos de interventoría y publicarlo en el Sistema Integrado de Gestión."/>
    <s v="Documento publicado y socializado"/>
    <s v="1 Documento publicado y socializado"/>
    <n v="1"/>
    <m/>
    <m/>
    <m/>
    <m/>
    <m/>
    <m/>
    <m/>
    <m/>
    <m/>
    <m/>
    <m/>
    <m/>
    <m/>
    <m/>
    <m/>
    <s v="La Dirección de Contratación y la Subgerencia de Ejecución de Proyectos se encuentran en fase de alistamiento para el cumplimiento de la acción. A la fecha de este reporte se están identificando las necesidades técnicas, los actores responsables y las áreas implicadas con el fin de estructurar el documento de estudio de mercado para contratos de interventoría._x000a_"/>
    <n v="0.2"/>
    <s v="EN PROCESO_x000a_EN TERMINOS"/>
    <s v="Durante el tercer trimestre de 2025 se avanzó en la elaboración del documento técnico que consolidará el instructivo para la realización de estudios de mercado aplicables a contratos de interventoría, el cual incluirá los formatos de costeo y lineamientos metodológicos necesarios para garantizar su estandarización._x000a__x000a_La Subgerencia de Ejecución de Proyectos (SGEP) ha desarrollado mesas de trabajo conjuntas con la Dirección de Contratación y con los equipos técnicos transversales de Presupuesto, con el fin de definir las responsabilidades y el plan de trabajo para el cumplimiento oportuno de la acción._x000a__x000a_Durante este periodo se identificaron las necesidades específicas y los formatos de costeo que serán incorporados en el documento final, actualmente en fase de redacción y validación técnica. "/>
    <n v="0.4"/>
    <s v="EN PROCESO_x000a_EN TERMINOS"/>
    <m/>
    <m/>
    <x v="0"/>
    <d v="2025-04-04T00:00:00"/>
    <d v="2025-12-31T00:00:00"/>
    <s v="Dirección de Contratación_x000a_Subgerencia de Ejecución de Proyectos_x000a_Oficina Asesora de Planeación "/>
  </r>
  <r>
    <n v="13"/>
    <n v="263"/>
    <x v="1"/>
    <x v="1"/>
    <x v="7"/>
    <n v="1"/>
    <s v="Hallazgo administrativo con presunta incidencia disciplinaria, por falta de control y seguimiento a la publicación de la totalidad de los documentos contractuales en el SECOP"/>
    <s v="Presuntas debilidades en el control y seguimiento a la publicación de la totalidad de los documentos contractuales en el SECOP."/>
    <s v="Elaborar y socializar un instrumento de seguimiento que permita la verificación de la publicación de los documentos contractuales en la plataforma SECOP."/>
    <s v="Instrumento de Seguimiento"/>
    <s v="1 Instrumento de seguimiento elaborado y socializado"/>
    <n v="1"/>
    <m/>
    <m/>
    <m/>
    <m/>
    <m/>
    <m/>
    <m/>
    <m/>
    <m/>
    <m/>
    <m/>
    <m/>
    <m/>
    <m/>
    <m/>
    <s v="La Subgerencia de Ejecución de Proyectos se encuentra en fase de alistamiento para el cumplimiento de la acción. A la fecha de este reporte, se está adelantando la identificación de los requerimientos técnicos y operativos, así como la definición del alcance y los actores involucrados, para la elaboración del instrumento de seguimiento a la publicación de documentos contractuales en la plataforma SECOP. Su desarrollo está programado para el segundo semestre de 2025."/>
    <n v="0.2"/>
    <s v="EN PROCESO_x000a_EN TERMINOS"/>
    <s v="Durante el tercer trimestre de 2025 la Subgerencia de Ejecución de Proyectos (SGEP) avanzó en el diseño y aplicación piloto de una matriz de relación de contratos y convenios supervisados, orientada a realizar el seguimiento y verificación de la publicación de los documentos contractuales en la plataforma SECOP._x000a__x000a_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_x000a__x000a_Actualmente, la acción se encuentra en proceso de desarrollo, habiendo ingresado a la fase de validación y ajuste final."/>
    <n v="0.5"/>
    <s v="EN PROCESO_x000a_EN TERMINOS"/>
    <m/>
    <m/>
    <x v="0"/>
    <d v="2025-04-04T00:00:00"/>
    <d v="2025-12-31T00:00:00"/>
    <s v="Subgerencia de Ejecución de Proyectos"/>
  </r>
  <r>
    <n v="14"/>
    <n v="263"/>
    <x v="1"/>
    <x v="1"/>
    <x v="8"/>
    <n v="1"/>
    <s v="Hallazgo administrativo con presunta incidencia disciplinaria, por falta de control y seguimiento en la obligación de actualizar las garantías exigidas para la ejecución del contrato"/>
    <s v="Presuntas debilidades en el control y seguimiento en la obligación de actualizar las garantías exigidas para la ejecución del contrato."/>
    <s v="Elaborar y socializar un instrumento de seguimiento a las garantías exigidas y sus aprobaciones para los contratos en ejecución hasta la etapa de liquidación."/>
    <s v="Instrumento de Seguimiento"/>
    <s v="1 Instrumento de seguimiento elaborado y socializado"/>
    <n v="1"/>
    <m/>
    <m/>
    <m/>
    <m/>
    <m/>
    <m/>
    <m/>
    <m/>
    <m/>
    <m/>
    <m/>
    <m/>
    <m/>
    <m/>
    <m/>
    <s v="La Subgerencia de Ejecución de Proyectos ha iniciado la fase de análisis preliminar para estructurar el instrumento de seguimiento a las garantías exigidas en los contratos. A la fecha de este reporte, se está realizando la identificación de los responsables, flujos de información y requisitos normativos, con el fin de definir un mecanismo eficaz que permita el control desde la ejecución hasta la etapa de liquidación. El desarrollo del instrumento se tiene previsto para el segundo semestre de 2025."/>
    <n v="0.2"/>
    <s v="EN PROCESO_x000a_EN TERMINOS"/>
    <s v="Durante el tercer trimestre de 2025 la Subgerencia de Ejecución de Proyectos (SGEP) avanzó en el diseño y aplicación piloto de una matriz de seguimiento a las garantías exigidas y sus aprobaciones para los contratos en ejecución, con el propósito de fortalecer el control desde la fase contractual hasta la etapa de liquidación._x000a__x000a_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_x000a__x000a_Actualmente, la acción se encuentra en proceso de desarrollo, habiendo ingresado a la fase de validación y ajuste final."/>
    <n v="0.5"/>
    <s v="EN PROCESO_x000a_EN TERMINOS"/>
    <m/>
    <m/>
    <x v="0"/>
    <d v="2025-04-04T00:00:00"/>
    <d v="2025-12-31T00:00:00"/>
    <s v="Subgerencia de Ejecución de Proyectos"/>
  </r>
  <r>
    <n v="15"/>
    <n v="263"/>
    <x v="1"/>
    <x v="1"/>
    <x v="8"/>
    <n v="2"/>
    <s v="Hallazgo administrativo con presunta incidencia disciplinaria, por falta de control y seguimiento en la obligación de actualizar las garantías exigidas para la ejecución del contrato"/>
    <s v="Presuntas debilidades en el control y seguimiento en la obligación de actualizar las garantías exigidas para la ejecución del contrato."/>
    <s v="Llevar a cabo una jornada de capacitación a los supervisores con el fin de reiterar sus responsabilidades en materia de gestión y actualización de garantías contractuales."/>
    <s v="Evaluación pre y post de la capacitación e Informe semestral sobre publicaciones en Secop"/>
    <s v="1 Capacitación realizada con los resultados de las evaluaciones pre y post"/>
    <n v="1"/>
    <m/>
    <m/>
    <m/>
    <m/>
    <m/>
    <m/>
    <m/>
    <m/>
    <m/>
    <m/>
    <m/>
    <m/>
    <m/>
    <m/>
    <m/>
    <s v="La Dirección de Contratación realizó el 21 de mayo una capacitación denominada &quot;Taller de Acompañamiento en Gestión Contractual&quot; relacionada con temas de la preparación para el trámite de procesos precontractuales de prestación de servicios personales y las responsabilidades que tienen los supervisores en materia de gestión y actualización de garantías contractuales._x000a__x000a_No obstante, este taller se realizó como acción preparatoria a los supervisores de la Empresa, con el fin de motivar y sensibilizar a los participantes sobre la identificación de vacíos conceptuales relacionados con la gestión de las garantías contractuales._x000a__x000a_Durante el segundo semestre de 2025, se realizará una capacitación en profundidad de la gestión y actualización en garantías contractuales en el cual se realizará una evaluación previa y posterior a la capacitación. De igual manera, se preparará un informe sobre las publicaciones de garantías en SECOP."/>
    <n v="0.3"/>
    <s v="EN PROCESO_x000a_EN TERMINOS"/>
    <s v="La Dirección de Contratación realizó el 19 de septiembre de 2025 una capacitación denominada &quot;Taller de Acompañamiento en Gestión Contractual - Garantías del contrato&quot; la cual se desarrolló en su mayoría enfocada a las garantías que se generan en los diferentes tipos de contratos que suscriben las Empresas o Entidades públicas._x000a__x000a_Teniendo en cuenta que esta actividad se realizó el pasado 19 de septiembre, se prevé que antes del 31 de diciembre se realice un informe semestral de la publicación de las garantías de los contratos suscritos durante el segundo semestre de 2025."/>
    <n v="0.7"/>
    <s v="EN PROCESO_x000a_EN TERMINOS"/>
    <m/>
    <m/>
    <x v="0"/>
    <d v="2025-04-04T00:00:00"/>
    <d v="2025-12-31T00:00:00"/>
    <s v="Dirección de Contratación "/>
  </r>
  <r>
    <n v="16"/>
    <n v="263"/>
    <x v="1"/>
    <x v="1"/>
    <x v="9"/>
    <n v="1"/>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 Danubio, en  consecuencia el valor recibido del desarrollador seleccionado fue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Radicado S2025003557 - 2025-09-05 Correspondiente a la “solicitud del concepto jurídico sobre el aporte de predios de la Empresa en proyectos de vivienda de interés social e interés social prioritario”. Dirigido a la Subsecretaría Jurídica de la Secretaría del Hábitat. _x000a_ 2. Radicado S2025003451 - 2025-08-29 Correspondiente a la “solicitud de concepto y agenda para reuniones de trabajo conjunto” dirigido a la Subgerente de información económica de la Unidad Administrativa Especial de Catastro Distrital._x000a_ 3. Radicado S2025003452 - 2025-08-29 Correspondiente a la “solicitud de concepto y agenda para reuniones de trabajo conjunto” dirigido al Subdirector de avalúos del Instituto Geográfico Agustín Codazzi. _x000a_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s v="CUMPLIDA INEFECTIVA"/>
    <m/>
    <n v="1"/>
    <x v="2"/>
    <d v="2025-06-01T00:00:00"/>
    <d v="2025-08-31T00:00:00"/>
    <s v="Subgerencia de Planeamiento y Estructuración_x000a_Oficina Jurídica_x000a_Dirección Financiera"/>
  </r>
  <r>
    <n v="17"/>
    <n v="263"/>
    <x v="1"/>
    <x v="1"/>
    <x v="9"/>
    <n v="2"/>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
    <s v="Revisar y de ser necesario actualizar la política contable de la Empresa en lo referente al registro de predios recibidos en el marco de la ejecución de proyectos para el desarrollo de Vivienda de Interés Social y Prioritario donde convergen además los recursos del FCO."/>
    <s v="Actualización política contable"/>
    <s v="1 Política contable actu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busca también agenda con las diferentes entidades para concretar los lineamientos que debemos incorporar en la política contable de la empresa."/>
    <n v="0.1"/>
    <s v="EN PROCESO_x000a_EN TERMINOS"/>
    <m/>
    <m/>
    <x v="0"/>
    <d v="2025-09-01T00:00:00"/>
    <d v="2025-12-31T00:00:00"/>
    <s v="Dirección Técnica de Estructuración de Proyectos_x000a_Dirección Financiera"/>
  </r>
  <r>
    <n v="18"/>
    <n v="263"/>
    <x v="1"/>
    <x v="1"/>
    <x v="9"/>
    <n v="3"/>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
    <s v="Revisar y de ser necesario actualizar la metodología de valoración de los precios en el marco de la ejecución de proyectos para el desarrollo de Vivienda de Interés Social y Prioritario donde convergen además los recursos del FCO."/>
    <s v="Mesas de trabajo UAECD"/>
    <s v="2 Mesas de trabajo con acta"/>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busca también agenda para el desarrollo de las mesas de trabajo con la UAECD."/>
    <n v="0.1"/>
    <s v="EN PROCESO_x000a_EN TERMINOS"/>
    <m/>
    <m/>
    <x v="0"/>
    <d v="2025-09-01T00:00:00"/>
    <d v="2025-12-31T00:00:00"/>
    <s v="Dirección Técnica de Estructuración de Proyectos_x000a_Dirección Técnica de Gestión Predial"/>
  </r>
  <r>
    <n v="19"/>
    <n v="263"/>
    <x v="1"/>
    <x v="1"/>
    <x v="10"/>
    <n v="1"/>
    <s v="Hallazgo Administrativo por deficiencia en el seguimiento e implementación de las acciones que modifiquen el reglamento de propiedad horizontal para dejar de cancelar los pagos por concepto de administración de los locales comerciales del proyecto &quot;Conjunto mixto plaza de la hoja&quot; "/>
    <s v="Presunta deficiencia en el seguimiento e implementación de las acciones que modifiquen el reglamento de propiedad horizontal para dejar de cancelar los pagos por concepto de administración de los locales comerciales del proyecto &quot;Conjunto Mixto Plaza de la Hoja&quot;"/>
    <s v="Realizar seguimiento a las gestiones comerciales y judiciales iniciadas por la Empresa tendientes a la comercialización de los locales y a la modificación del Reglamento de Propiedad horizontal, respectivamente"/>
    <s v="Informes de seguimiento"/>
    <s v="4 Informes trimestrales con las gestiones adelantados"/>
    <n v="4"/>
    <m/>
    <m/>
    <m/>
    <m/>
    <m/>
    <m/>
    <m/>
    <m/>
    <m/>
    <m/>
    <m/>
    <m/>
    <m/>
    <m/>
    <m/>
    <s v="Se elaboró primer informe de las gestiones adelantadas durante el trimestre abril-junio de 2025."/>
    <n v="0.25"/>
    <s v="EN PROCESO_x000a_EN TERMINOS"/>
    <s v="Con la información de las diferentes áreas que realizan actividades relacionadas con los Locales del Conjunto Mixto Plaza de La Hoja, se consolidó el informe correspondiente al tercer trimestre 2025. La Oficina Jurídica aportó informe sobre las actuaciones surtidas en el proceso judicial y su estado, el cual fue elaborado por el apoderado judicial de Fiduciaria Scotiabank Colpatria S.A., como vocera y administradora del Patrimonio Autónomo Plaza de la Hoja. Por su parte, la Dirección Técnica de Gestión Predial remitió correo reportando el estado de la transferencia de los locales, adicionalmente se incluyeron las actividades adelantadas por la Dirección Técnica Comercial respecto al ofrecimiento y solicitud de los avalúos comerciales."/>
    <n v="0.5"/>
    <s v="EN PROCESO_x000a_EN TERMINOS"/>
    <m/>
    <m/>
    <x v="0"/>
    <d v="2025-04-15T00:00:00"/>
    <d v="2026-03-31T00:00:00"/>
    <s v="Dirección Técnica Comercial"/>
  </r>
  <r>
    <n v="20"/>
    <n v="263"/>
    <x v="1"/>
    <x v="1"/>
    <x v="10"/>
    <n v="2"/>
    <s v="Hallazgo Administrativo por deficiencia en el seguimiento e implementación de las acciones que modifiquen el reglamento de propiedad horizontal para dejar de cancelar los pagos por concepto de administración de los locales comerciales del proyecto &quot;Conjunto mixto plaza de la hoja&quot; "/>
    <s v="Presunta deficiencia en el seguimiento e implementación de las acciones que modifiquen el reglamento de propiedad horizontal para dejar de cancelar los pagos por concepto de administración de los locales comerciales del proyecto &quot;Conjunto Mixto Plaza de la Hoja&quot;"/>
    <s v="Aplicar el lineamiento establecido en la Guía de Gestión Integral de proyectos GI 59, Anexos 5 y 7 o la que haga sus veces (Lineamientos para proyectos cuyo producto inmobiliario incluya la entrega de locales comerciales) "/>
    <s v="Proyectos de vivivenda con locales comerciales con lineamiento considerado en la estructuración"/>
    <s v="Proyectos con lineamiento considerado/Proyectos que incluyen locales comerciales estructurados"/>
    <n v="1"/>
    <m/>
    <m/>
    <m/>
    <m/>
    <m/>
    <m/>
    <m/>
    <m/>
    <m/>
    <m/>
    <m/>
    <m/>
    <m/>
    <m/>
    <m/>
    <s v="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
    <n v="0"/>
    <s v="EN PROCESO_x000a_EN TERMINOS"/>
    <s v="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
    <n v="0"/>
    <s v="EN PROCESO_x000a_EN TERMINOS"/>
    <m/>
    <m/>
    <x v="0"/>
    <d v="2025-04-15T00:00:00"/>
    <d v="2026-03-31T00:00:00"/>
    <s v="Subgerencia de Planeamiento y Estructuración_x000a__x000a_Dirección Técnica de Estructuración"/>
  </r>
  <r>
    <n v="21"/>
    <n v="263"/>
    <x v="1"/>
    <x v="1"/>
    <x v="11"/>
    <n v="1"/>
    <s v="Hallazgo Administrativo por la ineficacia en la gestión administrativa para lograr la movilización de los activos del proyecto &quot;La colmena&quot;, que no ha permitido su comercialización"/>
    <s v="Presunta ineficacia en la gestión administrativa para lograr la movilización de los activos del proyecto &quot;La Colmena&quot; que no ha permitido su comercialización"/>
    <s v="Gestionar la aplicación de las modalidades de comercialización consideradas en el Manual de Contratación y Gestión de Negocios vigente "/>
    <s v="Procesos de comercialización gestionados"/>
    <s v="Procesos de comercialización gestionados/Procesos de comercialización aplicables"/>
    <n v="1"/>
    <m/>
    <m/>
    <m/>
    <m/>
    <m/>
    <m/>
    <m/>
    <m/>
    <m/>
    <m/>
    <m/>
    <m/>
    <m/>
    <m/>
    <m/>
    <s v="Para el segundo semestre se revisará la nueva versión del Manual de Contratación y Gestión de Negocios, elaborada por la Dirección de Contratación, que entró en vigencia a partir del 3 de junio, el cual se encuentra publicado en el sitio web de la Empresa https://www.renobo.com.co/sites/default/files/contratacion/MN-12_Manu_Contra_gest_negoc_V5.pdf, con el fin de identificar las modalidades aplicables para el ofrecimiento de los Locales._x000a__x000a_Adicionalmente se agendará una mesa de trabajo con la Dirección de Contratación para precisar los diferentes aspectos de las modalidades a aplicar para comercializar los locales."/>
    <n v="0"/>
    <s v="EN PROCESO_x000a_EN TERMINOS"/>
    <s v="Se elaboró el Anexo Técnico del proceso de Subasta para el ofrecimiento de los locales, de acuerdo con lo contemplado en el Manual de Contratación y Gestión de Negocios, (Capítulo IV NEGOCIOS CON INMUEBLES - 4.3 Negociación mediante Subasta pública) y, la matriz de riesgos; estos documentos se encuentran en revisión por parte de la Dirección de Contratación._x000a__x000a_Así mismo, se trabajó un informe con la relación de las actividades llevadas a cabo respecto a los Locales La Colmena durante el tercer trimestre de 2025, se menciona el seguimiento al ofrecimiento de los locales, la atención a solicitudes de los interesados y el avance en los documentos precontractuales para el proceso de Subasta para la enajenación de los mismos."/>
    <n v="0.5"/>
    <s v="EN PROCESO_x000a_EN TERMINOS"/>
    <m/>
    <m/>
    <x v="0"/>
    <d v="2025-04-15T00:00:00"/>
    <d v="2025-12-31T00:00:00"/>
    <s v="Dirección Técnica Comercial"/>
  </r>
  <r>
    <n v="22"/>
    <n v="263"/>
    <x v="1"/>
    <x v="2"/>
    <x v="12"/>
    <n v="1"/>
    <s v="Hallazgo administrativo con presunta incidencia disciplinaria por la entrega de información incompleta y la no estructuración de estudios previos que soporten la modelación financiera realizada en el proceso de selección _x000a_No. ERU-SOP-001-2023."/>
    <s v="La elaboración de estudios previos sin el detalle de los supuestos económicos utilizados en el desarrollo de la modelación financiera."/>
    <s v="Actualizar el procedimiento de estructuración de esquemas de negocio, incorporando lineamientos específicos para la creación de expedientes  en el Sistema de Gestión Documental de la empresa una vez se cuente con la aprobación del comité de proyectos, así como la inclusión de una lista de chequeo que relacione los documentos mínimos que deben reposar en dicho expediente."/>
    <s v="Un procedimiento actualizado"/>
    <s v="Un procedimiento actualizado"/>
    <n v="1"/>
    <m/>
    <m/>
    <m/>
    <m/>
    <m/>
    <m/>
    <m/>
    <m/>
    <m/>
    <m/>
    <m/>
    <m/>
    <m/>
    <m/>
    <m/>
    <m/>
    <m/>
    <m/>
    <m/>
    <m/>
    <m/>
    <m/>
    <m/>
    <x v="0"/>
    <d v="2026-01-01T00:00:00"/>
    <d v="2026-06-30T00:00:00"/>
    <s v="Dirección Técnica de Estructuración de Proyectos"/>
  </r>
  <r>
    <n v="23"/>
    <n v="263"/>
    <x v="1"/>
    <x v="2"/>
    <x v="13"/>
    <n v="1"/>
    <s v="Hallazgo administrativo con incidencia fiscal por valor de $1.430.533.925,86 y presunta incidencia disciplinaria por la deficiente elaboración de los estudios previos, que sirvieron de base para determinar el valor mínimo del predio Villa Javier de propiedad de RENOBO, lo que generó una perdida al patrimonio público."/>
    <s v="La determinación del valor mínimo del predio Villa Javier se sustentó en un formato de estudios previos que no permitieron documentar el alcance y el detalle de la modelación financiera."/>
    <s v="Formalizar y socializar el formato de Documento Técnico de Soporte empleado por la empresa en los procesos contractuales que tienen por objeto la selección de desarrolladores inmobiliarios incluyendo los detalles técnicos presentados que permitan sustentar los diferentes análisis técnicos, normativos, financieros y legales empleados para la definición de las condiciones de la convocatoria."/>
    <s v="Un formato de Documento Técnico de Soporte formalizado en el SIG "/>
    <s v="Un formato de Documento Técnico de Soporte formalizado en el SIG "/>
    <n v="1"/>
    <m/>
    <m/>
    <m/>
    <m/>
    <m/>
    <m/>
    <m/>
    <m/>
    <m/>
    <m/>
    <m/>
    <m/>
    <m/>
    <m/>
    <m/>
    <m/>
    <m/>
    <m/>
    <m/>
    <m/>
    <m/>
    <m/>
    <m/>
    <x v="0"/>
    <d v="2025-12-18T00:00:00"/>
    <d v="2026-12-03T00:00:00"/>
    <s v="Dirección Técnica de Estructuración de Proyectos"/>
  </r>
  <r>
    <n v="24"/>
    <n v="263"/>
    <x v="1"/>
    <x v="2"/>
    <x v="14"/>
    <n v="1"/>
    <s v="Hallazgo Administrativo con presunta incidencia disciplinaria, por no efectuar verificación detallada del contenido de los Estados Financieros del Fideicomiso Patrimonio Autónomo FC Subordinado VILLA JAVIER, que sirvieron de base para la expedición de la Certificación del valor Contable del Patrimonio Subordinado Villa Javier a diciembre 31 de 2024 que permitiera establecer las inconsistencias presentadas en los mismos."/>
    <s v="Modificacion / reducción del valor reconocido en el Inventario del PAS Villa Javier que disminuyo el Derecho Fiduciario."/>
    <s v="Realizar la programacion de Comites fiduciarios de forma mensual, con el fin de revisar y aprobar los Estados financieros del fideicomiso."/>
    <s v="Comité Fiduciario Mensual"/>
    <s v="Comites Fiduciarios Celebrados x PA / 12 Comites Fiduciarios x PA"/>
    <n v="1"/>
    <m/>
    <m/>
    <m/>
    <m/>
    <m/>
    <m/>
    <m/>
    <m/>
    <m/>
    <m/>
    <m/>
    <m/>
    <m/>
    <m/>
    <m/>
    <m/>
    <m/>
    <m/>
    <m/>
    <m/>
    <m/>
    <m/>
    <m/>
    <x v="0"/>
    <d v="2026-01-15T00:00:00"/>
    <d v="2026-12-03T00:00:00"/>
    <s v="Dirección Financiera"/>
  </r>
  <r>
    <n v="25"/>
    <n v="263"/>
    <x v="1"/>
    <x v="2"/>
    <x v="15"/>
    <n v="1"/>
    <s v="Hallazgo administrativo con presunta incidencia disciplinaria por la no exigencia de licencia de construcción en las manzanas 10 y 22 del predio denominado “San Victorino” dentro del contrato de arrendamiento No.01 de 2023."/>
    <s v="Presunto incumplimiento por parte del arrendatario en trámite de licencias de construcción para instalación de carácter temporal en los predios arrendados."/>
    <s v="Solicitar  visita por parte de la Alcaldía Local como autoridad competente en control urbanístico para que emita concepto sobre la obligación o no de obtener licencia de construcción para instalaciones temporales."/>
    <s v="Solicitud radicada ante la Alcaldía Local "/>
    <s v="Solicitud radicada"/>
    <n v="1"/>
    <m/>
    <m/>
    <m/>
    <m/>
    <m/>
    <m/>
    <m/>
    <m/>
    <m/>
    <m/>
    <m/>
    <m/>
    <m/>
    <m/>
    <m/>
    <m/>
    <m/>
    <m/>
    <m/>
    <m/>
    <m/>
    <m/>
    <m/>
    <x v="0"/>
    <d v="2025-12-18T00:00:00"/>
    <d v="2026-12-03T00:00:00"/>
    <s v="Dirección Técnica Comercial"/>
  </r>
  <r>
    <n v="26"/>
    <n v="263"/>
    <x v="1"/>
    <x v="2"/>
    <x v="15"/>
    <n v="2"/>
    <s v="Hallazgo administrativo con presunta incidencia disciplinaria por la no exigencia de licencia de construcción en las manzanas 10 y 22 del predio denominado “San Victorino” dentro del contrato de arrendamiento No.01 de 2023."/>
    <s v="Presunto incumplimiento por parte del arrendatario en trámite de licencias de construcción para instalación de carácter temporal en los predios arrendados."/>
    <s v="Realizar seguimiento a la  respuesta de la Alcaldía Local (consulta radicado, comunicaciones de reiteración a la solicitud)"/>
    <s v="Acciones de seguimiento ejecutadas"/>
    <s v="Acciones realizadas"/>
    <n v="2"/>
    <m/>
    <m/>
    <m/>
    <m/>
    <m/>
    <m/>
    <m/>
    <m/>
    <m/>
    <m/>
    <m/>
    <m/>
    <m/>
    <m/>
    <m/>
    <m/>
    <m/>
    <m/>
    <m/>
    <m/>
    <m/>
    <m/>
    <m/>
    <x v="0"/>
    <d v="2025-12-18T00:00:00"/>
    <d v="2026-02-28T00:00:00"/>
    <s v="Dirección Técnica Comercial"/>
  </r>
  <r>
    <n v="27"/>
    <n v="263"/>
    <x v="1"/>
    <x v="2"/>
    <x v="16"/>
    <n v="1"/>
    <s v="Hallazgo Administrativo con incidencia fiscal por valor de $6.155.530.970 y presunta incidencia disciplinaria, por inconsistencias en la elaboración de los estudios previos – estudio de mercado, que determinaron el canon de arrendamiento de las manzanas 10 y 22 de los predios ubicados en San Victorino y el cual sirvió como base para la suscripción del Contrato de Arrendamiento No. 001 de 2023 y el Otrosí No. 1."/>
    <s v="Inexistencia de normatividad o estandarización para la  fijación del  cálculo de cánones de arrendamiento de predios comerciales ocasionando presuntas inconsistencias en los valores estimados."/>
    <s v="Contratar una persona natural o jurídica para diseñar una metodología para la fijación de cánones de arrendamiento."/>
    <s v="Contrato para fijación del canon de arrendamiento de inmuebles administrados por RenoBo"/>
    <s v="Contrato  suscrito"/>
    <n v="1"/>
    <m/>
    <m/>
    <m/>
    <m/>
    <m/>
    <m/>
    <m/>
    <m/>
    <m/>
    <m/>
    <m/>
    <m/>
    <m/>
    <m/>
    <m/>
    <m/>
    <m/>
    <m/>
    <m/>
    <m/>
    <m/>
    <m/>
    <m/>
    <x v="0"/>
    <d v="2025-12-18T00:00:00"/>
    <d v="2026-12-03T00:00:00"/>
    <s v="Dirección Técnica Comercial"/>
  </r>
  <r>
    <n v="28"/>
    <n v="263"/>
    <x v="1"/>
    <x v="2"/>
    <x v="16"/>
    <n v="2"/>
    <s v="Hallazgo Administrativo con incidencia fiscal por valor de $6.155.530.970 y presunta incidencia disciplinaria, por inconsistencias en la elaboración de los estudios previos – estudio de mercado, que determinaron el canon de arrendamiento de las manzanas 10 y 22 de los predios ubicados en San Victorino y el cual sirvió como base para la suscripción del Contrato de Arrendamiento No. 001 de 2023 y el Otrosí No. 1."/>
    <s v="Inexistencia de normatividad o estandarización para la  fijación del  cálculo de cánones de arrendamiento de predios comerciales ocasionando presuntas inconsistencias en los valores estimados."/>
    <s v="Incorporar metodología de incorporación de canones de arrendamiento en MIPG al proceso de gestión comercial."/>
    <s v="Metodología de canon de arrendamiento incorporada"/>
    <s v="Metodología incorporada"/>
    <n v="1"/>
    <m/>
    <m/>
    <m/>
    <m/>
    <m/>
    <m/>
    <m/>
    <m/>
    <m/>
    <m/>
    <m/>
    <m/>
    <m/>
    <m/>
    <m/>
    <m/>
    <m/>
    <m/>
    <m/>
    <m/>
    <m/>
    <m/>
    <m/>
    <x v="0"/>
    <d v="2026-04-01T00:00:00"/>
    <d v="2026-06-30T00:00:00"/>
    <s v="Dirección Técnica Comercial"/>
  </r>
  <r>
    <n v="29"/>
    <n v="263"/>
    <x v="1"/>
    <x v="2"/>
    <x v="17"/>
    <n v="1"/>
    <s v="Hallazgo Administrativo con incidencia fiscal por valor de $449.074.667 y presunta incidencia disciplinaria por el incumplimiento en la ejecución del contrato de arrendamiento 001.-2023, respecto a la cláusula Sexta, y la cláusula Decimosexta debido al no cobro de las multas por el incumplimiento del pago en los 5 primeros días hábiles pactados en el contrato."/>
    <s v="Retraso por parte del arrendatario en el pago de algunos de los cánones pactados en el contrato de arrendamiento."/>
    <s v="Solicitar a la Dirección Financiera como supervisora del Fideicomiso, la suscripción de un Acuerdo de Servicio para el manejo y facturación de contratos de arrendamiento."/>
    <s v="Comunicación a la Dirección Financiera "/>
    <s v="Comunicación enviada"/>
    <n v="1"/>
    <m/>
    <m/>
    <m/>
    <m/>
    <m/>
    <m/>
    <m/>
    <m/>
    <m/>
    <m/>
    <m/>
    <m/>
    <m/>
    <m/>
    <m/>
    <m/>
    <m/>
    <m/>
    <m/>
    <m/>
    <m/>
    <m/>
    <m/>
    <x v="0"/>
    <d v="2025-12-18T00:00:00"/>
    <d v="2026-02-28T00:00:00"/>
    <s v="Dirección Técnica Comercial"/>
  </r>
  <r>
    <n v="30"/>
    <n v="263"/>
    <x v="1"/>
    <x v="2"/>
    <x v="18"/>
    <n v="1"/>
    <s v="Hallazgo Administrativo, con presunta incidencia disciplinaria, por no efectuar verificación completa del contenido de los Estados Financieros del Fideicomiso San Victorino Centro Internacional que sirvieron de base para la expedición de la Certificación del valor Contable del Patrimonio Autónomo SAN VICTORINO CENTRO INTERNACIONAL a diciembre 31 de 2024 que permitiera establecer las inconsistencias presentadas en los mismos."/>
    <s v="La certificación del Derecho Fiduciario expedido por Alianza Fiduciaria no  detalla su evolución por los ajustes al Patrimonio derivado de la valorización de las propiedades de inversión."/>
    <s v="Instruir a Alianza fiduciaria, para que realice los ajustes y reclasficaciones de la cuenta del activo de Propiedad de inversión detallando el tipo de activo con su respectivo tercero."/>
    <s v="Instrucción Fiduciaria Regularizacion"/>
    <s v="Instrucciones Enviadas / Instrucciones a Enviar a Alianza Fiduciaria"/>
    <n v="1"/>
    <m/>
    <m/>
    <m/>
    <m/>
    <m/>
    <m/>
    <m/>
    <m/>
    <m/>
    <m/>
    <m/>
    <m/>
    <m/>
    <m/>
    <m/>
    <m/>
    <m/>
    <m/>
    <m/>
    <m/>
    <m/>
    <m/>
    <m/>
    <x v="0"/>
    <d v="2026-01-15T00:00:00"/>
    <d v="2026-12-03T00:00:00"/>
    <s v="Dirección Financiera"/>
  </r>
  <r>
    <n v="31"/>
    <n v="263"/>
    <x v="1"/>
    <x v="2"/>
    <x v="19"/>
    <n v="1"/>
    <s v="Hallazgo Administrativo con incidencia fiscal por valor de $69.481.567, y presunta incidencia disciplinaria, por el pago de Servicios Públicos con recursos del Patrimonio Autónomo San Victorino que correspondía pagar a un contratista."/>
    <s v="Deficiencias en el control, supervisión y seguimiento del cumplimiento de las obligaciones contractuales del operador inmobiliario por parte de la Supervisión del Contrato y las dependencias responsables de RENOBO, así como a la falta de verificación de paz y salvo en la liquidación contractual y la gestión tardía de las acciones de cobro, lo que derivó en el pago de servicios públicos que correspondían al contratista con recursos del Patrimonio Autónomo San Victorino."/>
    <s v="Actualizar el procedimiento PD 113 &quot;Administración de predios&quot; incluyendo puntos de control en los que se verifique el estado de las cuentas contrato de servicios públicos asociados a los predios recibidos y/o en administración."/>
    <s v="Procedimiento PD 113 &quot;Administración de predios&quot; actualizado"/>
    <s v="Procedimiento actualizado "/>
    <n v="1"/>
    <m/>
    <m/>
    <m/>
    <m/>
    <m/>
    <m/>
    <m/>
    <m/>
    <m/>
    <m/>
    <m/>
    <m/>
    <m/>
    <m/>
    <m/>
    <m/>
    <m/>
    <m/>
    <m/>
    <m/>
    <m/>
    <m/>
    <m/>
    <x v="0"/>
    <d v="2026-01-01T00:00:00"/>
    <d v="2026-03-31T00:00:00"/>
    <s v="Dirección Técnica de Gestión Predial"/>
  </r>
  <r>
    <n v="32"/>
    <n v="263"/>
    <x v="1"/>
    <x v="2"/>
    <x v="20"/>
    <n v="1"/>
    <s v="Hallazgo Administrativo con incidencia Fiscal por valor de $2.381.038.777 y presunta incidencia disciplinaria por inconsistencias en elaboración de los estudios previos, que determinaron el valor mínimo del predio Eduardo Umaña de propiedad de Renobo, y el cual sirvió de base para la suscripción del Contrato de Colaboración Empresarial No. 376 de 2023, lo que generó una perdida al patrimonio público."/>
    <s v="La determinación del valor mínimo del predio Eduardo Umaña se sustentó en un formato de estudios previos que no permitieron documentar el alcance y el detalle de la modelación financiera."/>
    <s v="Formalizar y socializar el formato de Documento Técnico de Soporte empleado por la empresa en los procesos contractuales que tienen por objeto la selección de desarrolladores inmobiliarios incluyendo los detalles técnicos presentados que permitan sustentar los diferentes análisis técnicos, normativos, financieros y legales empleados para la definición de las condiciones de la convocatoria."/>
    <s v="Un formato de Documento Técnico de Soporte formalizado en el SIG "/>
    <s v="Un formato de Documento Técnico de Soporte formalizado en el SIG "/>
    <n v="1"/>
    <m/>
    <m/>
    <m/>
    <m/>
    <m/>
    <m/>
    <m/>
    <m/>
    <m/>
    <m/>
    <m/>
    <m/>
    <m/>
    <m/>
    <m/>
    <m/>
    <m/>
    <m/>
    <m/>
    <m/>
    <m/>
    <m/>
    <m/>
    <x v="0"/>
    <d v="2025-12-18T00:00:00"/>
    <d v="2026-12-03T00:00:00"/>
    <s v="Dirección Técnica de Estructuración de Proyectos"/>
  </r>
  <r>
    <n v="33"/>
    <n v="263"/>
    <x v="1"/>
    <x v="2"/>
    <x v="21"/>
    <n v="1"/>
    <s v="Hallazgo Administrativo con presunta incidencia disciplinaria por la entrega de dos predios que conforman el predio Eduardo Umaña, al PAS Renacer Central, sin adelantar el debido proceso y sin encontrarse incluidos en el Contrato de Colaboración Empresarial No. 376 de 2023."/>
    <s v="La Empresa no contaba con un procedimiento integral de análisis de predios y espacios urbanos que permitiera   identificar el cumplimiento de requisitos jurídicos, normativos, técnicos y financieros de los predios a adquirir."/>
    <s v=" Realizar la evaluación de predios aplicando el  procedimiento  PD-119 &quot;Evaluación de Predios y Espacios Urbanos&quot; actualizado en el mes de Octubre de 2025  para todos los predios que sean susceptibles de adquisición por parte de RenoBo."/>
    <s v="Predios evaluados con el procedimiento PD-119 &quot;Evaluación de Predios y Espacios Urbanos&quot;"/>
    <s v="Predios evaluados"/>
    <n v="1"/>
    <m/>
    <m/>
    <m/>
    <m/>
    <m/>
    <m/>
    <m/>
    <m/>
    <m/>
    <m/>
    <m/>
    <m/>
    <m/>
    <m/>
    <m/>
    <m/>
    <m/>
    <m/>
    <m/>
    <m/>
    <m/>
    <m/>
    <m/>
    <x v="0"/>
    <d v="2026-01-01T00:00:00"/>
    <d v="2026-12-03T00:00:00"/>
    <s v="Dirección Técnica de Gestión Predial"/>
  </r>
  <r>
    <n v="34"/>
    <n v="263"/>
    <x v="1"/>
    <x v="2"/>
    <x v="22"/>
    <n v="1"/>
    <s v="Hallazgo Administrativo por la no desvinculación de RenoBo del Patrimonio Autónomo Subordinado Los Olivos, de conformidad con el Otro si integral 01, donde se establece que la Empresa hará parte de éste durante la ejecución de la etapa de construcción y entrega de las unidades de vivienda estimadas."/>
    <s v="La no desvinculación de Renobo del Fideicomiso esta condicionada a que se entreguen la totalidad de las casas, y hay una vivienda pendiente de escrituración."/>
    <s v="Radicar una instrucción fiduciaria solicitando la desvinculación de Renobo al Patrimonio una vez Cucezar notifique la esrituración de la vivienda faltante."/>
    <s v="Instruccion Fiduciaria de desvinculacion de Renobo "/>
    <s v="Instrucción fiduciaria radicada"/>
    <n v="1"/>
    <m/>
    <m/>
    <m/>
    <m/>
    <m/>
    <m/>
    <m/>
    <m/>
    <m/>
    <m/>
    <m/>
    <m/>
    <m/>
    <m/>
    <m/>
    <m/>
    <m/>
    <m/>
    <m/>
    <m/>
    <m/>
    <m/>
    <m/>
    <x v="0"/>
    <d v="2025-12-18T00:00:00"/>
    <d v="2026-12-03T00:00:00"/>
    <s v="Dirección Financiera"/>
  </r>
  <r>
    <n v="35"/>
    <n v="263"/>
    <x v="1"/>
    <x v="2"/>
    <x v="23"/>
    <n v="1"/>
    <s v="Hallazgo Administrativo por la no liquidación del contrato Fiducia mercantil y del otrosí 01, materia de controversia en el proceso arbitral, una vez agotadas las instancias conciliatorias y judiciales."/>
    <s v="La no liquidación del contrato Fiducia mercantil del otrosí 01, una vez agotadas las instancias arbitrales y judiciales."/>
    <s v="Convocar al comite fiduciario para solicitar autorización para cierre del patrimonio autonomo subordinado Usme II Idipron."/>
    <s v="Autorización del comite fiduciario para el cierre del patrimonio "/>
    <s v="Radicar Instrucción de Desvinculación"/>
    <n v="1"/>
    <m/>
    <m/>
    <m/>
    <m/>
    <m/>
    <m/>
    <m/>
    <m/>
    <m/>
    <m/>
    <m/>
    <m/>
    <m/>
    <m/>
    <m/>
    <m/>
    <m/>
    <m/>
    <m/>
    <m/>
    <m/>
    <m/>
    <m/>
    <x v="0"/>
    <d v="2025-12-18T00:00:00"/>
    <d v="2026-12-03T00:00:00"/>
    <s v="Dirección Financiera"/>
  </r>
  <r>
    <n v="36"/>
    <n v="263"/>
    <x v="1"/>
    <x v="2"/>
    <x v="23"/>
    <n v="2"/>
    <s v="Hallazgo Administrativo por la no liquidación del contrato Fiducia mercantil y del otrosí 01, materia de controversia en el proceso arbitral, una vez agotadas las instancias conciliatorias y judiciales."/>
    <s v="La no liquidación del contrato Fiducia mercantil del otrosí 01, una vez agotadas las instancias arbitrales y judiciales."/>
    <s v="Solicitar el tramite al cierre del patrimonio autonomo subordinado Usme II Idipron."/>
    <s v="Instruccion Fiduciaria de Cierre del patriminio autonomo"/>
    <s v="Celebracion 1 Comite Fiduciario"/>
    <n v="1"/>
    <m/>
    <m/>
    <m/>
    <m/>
    <m/>
    <m/>
    <m/>
    <m/>
    <m/>
    <m/>
    <m/>
    <m/>
    <m/>
    <m/>
    <m/>
    <m/>
    <m/>
    <m/>
    <m/>
    <m/>
    <m/>
    <m/>
    <m/>
    <x v="0"/>
    <d v="2025-12-18T00:00:00"/>
    <d v="2026-12-03T00:00:00"/>
    <s v="Dirección Financiera"/>
  </r>
  <r>
    <n v="37"/>
    <n v="263"/>
    <x v="1"/>
    <x v="2"/>
    <x v="24"/>
    <n v="1"/>
    <s v="Hallazgo Administrativo con presunta incidencia disciplinaria, por la falta de planeación e inobservancia de los procesos y procedimientos que tiene establecido la empresa en el proceso de gestión predial y ejecución del proyecto de construcción de vivienda San Bernardo."/>
    <s v="Los plazos previstos en trámites y etapas del proceso de adquisición predial por motivos de utilidad pública se prologaban debido a la intervención y actuación de terceros, en particular a múltiples actores con diferentes titularidades y condiciones jurídicas sobre los predios que los conforman, lo cual exige una adecuada incorporación de estas variables en la planeación de los cronogramas y en la gestión de los trámites necesarios para el desarrollo de los proyectos de integración inmobiliaria."/>
    <s v="Actualizar el procedimiento PD 23 &quot;Adquisición predial&quot; incluyendo lineamientos para el cumplimiento obligatorio de la política de protección a moradores que busca facilitar la adquisición predial mediante el acuerdo con los propietarios en los instrumentos de iniciativa pública formulados por RenoBo._x000a__x000a_"/>
    <s v="Procedimiento PD 23 &quot;adquisición predial&quot; actualizado"/>
    <s v="Procedimiento actualizado"/>
    <n v="1"/>
    <m/>
    <m/>
    <m/>
    <m/>
    <m/>
    <m/>
    <m/>
    <m/>
    <m/>
    <m/>
    <m/>
    <m/>
    <m/>
    <m/>
    <m/>
    <m/>
    <m/>
    <m/>
    <m/>
    <m/>
    <m/>
    <m/>
    <m/>
    <x v="0"/>
    <d v="2026-01-01T00:00:00"/>
    <d v="2026-03-30T00:00:00"/>
    <s v="Dirección Técnica de Gestión Predial"/>
  </r>
  <r>
    <n v="38"/>
    <n v="263"/>
    <x v="1"/>
    <x v="2"/>
    <x v="25"/>
    <n v="1"/>
    <s v="Hallazgo Administrativo, por no efectuar verificación detallada del contenido de los Estados Financieros del Fideicomiso SAN BERNARDO que sirvieron de base para la expedición de la Certificación del valor Contable del Patrimonio Autónomo San Bernardo a diciembre 31 de 2024 que permitiera establecer las inconsistencias presentadas en los mismos."/>
    <s v="El PA San Bernardo presenta saldos de inventarios aun cuando la totalidad de predios se transfiirieron al PAD Desarrollo."/>
    <s v="Instruir a Alianza fiduciaria la reclasificación terceros al fideicomitente fideicomitente gestor."/>
    <s v="Instrucción Fiduciaria Regularizacion"/>
    <s v="Instrucciones Enviadas / Instrucciones a Enviar a Alianza Fiduciaria"/>
    <n v="1"/>
    <m/>
    <m/>
    <m/>
    <m/>
    <m/>
    <m/>
    <m/>
    <m/>
    <m/>
    <m/>
    <m/>
    <m/>
    <m/>
    <m/>
    <m/>
    <m/>
    <m/>
    <m/>
    <m/>
    <m/>
    <m/>
    <m/>
    <m/>
    <x v="0"/>
    <d v="2026-01-15T00:00:00"/>
    <d v="2026-12-03T00:00:00"/>
    <s v="Dirección Financiera"/>
  </r>
  <r>
    <n v="39"/>
    <n v="263"/>
    <x v="1"/>
    <x v="2"/>
    <x v="26"/>
    <n v="1"/>
    <s v="Hallazgo Administrativo con incidencia fiscal en valor de $1.763.468.523,95 y presunta incidencia disciplinaria por la deficiente elaboración de los estudios previos, que sirvieron de base para determinar el valor mínimo del predio Danubio de propiedad de Renobo, y que sirvió de base para la suscripción del Contrato de Colaboración Empresarial No. 375 de 2023, lo que generó una perdida al patrimonio público."/>
    <s v="La determinación del valor mínimo del predio Danubio se sustentó en un formato de estudios previos que no permitieron documentar el alcance y el detalle de la modelación financiera."/>
    <s v="Formalizar y socializar el formato de Documento Técnico de Soporte empleado por la empresa en los procesos contractuales que tienen por objeto la selección de desarrolladores inmobiliarios incluyendo los detalles técnicos presentados que permitan sustentar los diferentes análisis técnicos, normativos, financieros y legales empleados para la definición de las condiciones de la convocatoria."/>
    <s v="Un formato de Documento Técnico de Soporte formalizado en el SIG "/>
    <s v="Un formato de Documento Técnico de Soporte formalizado en el SIG "/>
    <n v="1"/>
    <m/>
    <m/>
    <m/>
    <m/>
    <m/>
    <m/>
    <m/>
    <m/>
    <m/>
    <m/>
    <m/>
    <m/>
    <m/>
    <m/>
    <m/>
    <m/>
    <m/>
    <m/>
    <m/>
    <m/>
    <m/>
    <m/>
    <m/>
    <x v="0"/>
    <d v="2025-12-18T00:00:00"/>
    <d v="2026-12-03T00:00:00"/>
    <s v="Dirección Técnica de Estructuración de Proyectos"/>
  </r>
  <r>
    <n v="40"/>
    <n v="263"/>
    <x v="1"/>
    <x v="2"/>
    <x v="27"/>
    <n v="1"/>
    <s v="Hallazgo Administrativo por el incumplimiento al procedimiento PD-96 ‘Seguimiento a los proyectos urbanos’, en el Proyecto Estación Metro Calle 26."/>
    <s v="Debilidad en los lineamientos documentados frente a las indicaciones para la construcción y seguimiento de cronogramas."/>
    <s v="Documentar lineamientos que describan las indicaciones para la construcción y seguimiento de cronogramas, en los diferentes tipos de proyectos que adelanta la Empresa."/>
    <s v="Lineamientos documentados en el SIG"/>
    <s v="Un lineamiento documentado en el SIG"/>
    <n v="1"/>
    <m/>
    <m/>
    <m/>
    <m/>
    <m/>
    <m/>
    <m/>
    <m/>
    <m/>
    <m/>
    <m/>
    <m/>
    <m/>
    <m/>
    <m/>
    <m/>
    <m/>
    <m/>
    <m/>
    <m/>
    <m/>
    <m/>
    <m/>
    <x v="0"/>
    <d v="2026-01-20T00:00:00"/>
    <d v="2026-06-30T00:00:00"/>
    <s v="Oficina Asesora de Planeación"/>
  </r>
  <r>
    <n v="41"/>
    <n v="263"/>
    <x v="1"/>
    <x v="2"/>
    <x v="27"/>
    <n v="2"/>
    <s v="Hallazgo Administrativo por el incumplimiento al procedimiento PD-96 ‘Seguimiento a los proyectos urbanos’, en el Proyecto Estación Metro Calle 26."/>
    <s v="Debilidad en los lineamientos documentados frente a las indicaciones para la construcción y seguimiento de cronogramas."/>
    <s v="Realizar la socialización de los lineamientos documentados frente a los cronogramas de trabajo a los miembros de los equipos de proyectos y responsables ."/>
    <s v="Socialización de los lineamientos a los miembros del equipo de proyectos y responsables"/>
    <s v="Socializaciones realizadas / Socializaciones programadas"/>
    <n v="1"/>
    <m/>
    <m/>
    <m/>
    <m/>
    <m/>
    <m/>
    <m/>
    <m/>
    <m/>
    <m/>
    <m/>
    <m/>
    <m/>
    <m/>
    <m/>
    <m/>
    <m/>
    <m/>
    <m/>
    <m/>
    <m/>
    <m/>
    <m/>
    <x v="0"/>
    <d v="2026-07-01T00:00:00"/>
    <d v="2026-08-31T00:00:00"/>
    <s v="Oficina Asesora de Planeación"/>
  </r>
  <r>
    <n v="42"/>
    <n v="263"/>
    <x v="1"/>
    <x v="2"/>
    <x v="27"/>
    <n v="3"/>
    <s v="Hallazgo Administrativo por el incumplimiento al procedimiento PD-96 ‘Seguimiento a los proyectos urbanos’, en el Proyecto Estación Metro Calle 26."/>
    <s v="Debilidad en los lineamientos documentados frente a las indicaciones para la construcción y seguimiento de cronogramas."/>
    <s v="Realizar un muestreo aleatorio de los proyectos activos del portafolio para validar el cumplimiento de los lineamientos establecidos."/>
    <s v="Informe con los resultados del muestreo de los proyectos activos"/>
    <s v="Un Informe con los resultados del muestreo de los proyectos activos"/>
    <n v="1"/>
    <m/>
    <m/>
    <m/>
    <m/>
    <m/>
    <m/>
    <m/>
    <m/>
    <m/>
    <m/>
    <m/>
    <m/>
    <m/>
    <m/>
    <m/>
    <m/>
    <m/>
    <m/>
    <m/>
    <m/>
    <m/>
    <m/>
    <m/>
    <x v="0"/>
    <d v="2026-09-01T00:00:00"/>
    <d v="2026-12-03T00:00:00"/>
    <s v="Oficina Asesora de Planeación"/>
  </r>
  <r>
    <n v="43"/>
    <n v="263"/>
    <x v="1"/>
    <x v="2"/>
    <x v="28"/>
    <n v="1"/>
    <s v="Hallazgo Administrativo con presunta incidencia disciplinaria por el incumplimiento al PD-37 “supervisión e interventoría de contratos” y el manual operativo Fideicomiso Estación Central."/>
    <s v="No se realizaron los Comités financieros del Fideicomiso Estacion central y no fueron aprobados los Estados Financieros."/>
    <s v="Realizar la programacion de Comites fiduciarios de forma mensual, con el fin de revisar y aprobar los Estados financieros del fideicomiso."/>
    <s v="Comité Fiduciario Mensual"/>
    <s v="Comites Fiduciarios Celebrados x PA / 12 Comites Fiduciarios x PA"/>
    <n v="1"/>
    <m/>
    <m/>
    <m/>
    <m/>
    <m/>
    <m/>
    <m/>
    <m/>
    <m/>
    <m/>
    <m/>
    <m/>
    <m/>
    <m/>
    <m/>
    <m/>
    <m/>
    <m/>
    <m/>
    <m/>
    <m/>
    <m/>
    <m/>
    <x v="0"/>
    <d v="2026-01-15T00:00:00"/>
    <d v="2026-12-03T00:00:00"/>
    <s v="Dirección Financiera"/>
  </r>
  <r>
    <n v="44"/>
    <n v="263"/>
    <x v="1"/>
    <x v="2"/>
    <x v="28"/>
    <n v="2"/>
    <s v="Hallazgo Administrativo con presunta incidencia disciplinaria por el incumplimiento al PD-37 “supervisión e interventoría de contratos” y el manual operativo Fideicomiso Estación Central."/>
    <s v="No se encontraron Actas de Comite Fiduciario que dieran evidencia de la aprobación de los Estados Financieros."/>
    <s v="En lo que atañe al seguimiento de las actas, se solicitará a la fiduciaria un repositorio para poder tener acceso oportuno a las actas en las que constan las decisiones asumidas por los comités."/>
    <s v="Repositorio carpeta compartida"/>
    <s v="Actas de Comite Fiduciario Suscritos"/>
    <n v="12"/>
    <m/>
    <m/>
    <m/>
    <m/>
    <m/>
    <m/>
    <m/>
    <m/>
    <m/>
    <m/>
    <m/>
    <m/>
    <m/>
    <m/>
    <m/>
    <m/>
    <m/>
    <m/>
    <m/>
    <m/>
    <m/>
    <m/>
    <m/>
    <x v="0"/>
    <d v="2026-01-15T00:00:00"/>
    <d v="2026-12-03T00:00:00"/>
    <s v="Dirección Financiera"/>
  </r>
  <r>
    <n v="45"/>
    <n v="263"/>
    <x v="1"/>
    <x v="2"/>
    <x v="29"/>
    <n v="1"/>
    <s v="Hallazgo Administrativo con presunta incidencia disciplinaria, por no efectuar verificación detallada del contenido de los Estados Financieros del Fideicomiso Estación Central que sirvieron de base para la expedición de la Certificación del valor Contable del Patrimonio Autónomo Estación Central a diciembre 31 de 2024 que permitiera establecer las inconsistencias presentadas en los mismos."/>
    <s v="falta de incorporacion de predios correspondiente a areas sobrantes en la venta de los predios a Metro."/>
    <s v="Instruir a la fiduciaria alianza la incorporación de los predios comercializados parcialmente a la empresa y la reclasificacion de los terceros a nombre de los fideicomitentes."/>
    <s v="Instrucción Fiduciaria Regularizacion"/>
    <s v="Instrucciones Enviadas / Instrucciones a Enviar a Alianza Fiduciaria"/>
    <n v="1"/>
    <m/>
    <m/>
    <m/>
    <m/>
    <m/>
    <m/>
    <m/>
    <m/>
    <m/>
    <m/>
    <m/>
    <m/>
    <m/>
    <m/>
    <m/>
    <m/>
    <m/>
    <m/>
    <m/>
    <m/>
    <m/>
    <m/>
    <m/>
    <x v="0"/>
    <d v="2026-01-15T00:00:00"/>
    <d v="2026-12-03T00:00:00"/>
    <s v="Dirección Financiera"/>
  </r>
  <r>
    <n v="46"/>
    <n v="263"/>
    <x v="1"/>
    <x v="2"/>
    <x v="30"/>
    <n v="1"/>
    <s v="Hallazgo administrativo con presunta incidencia disciplinaria por el incumplimiento del procedimiento PD-55 “Relación con entes externos de control” y la entrega de información incompleta en desarrollo de AEF No. 59 PDVCF-2025."/>
    <s v="Falta de completitud, integridad y oportunidad en las respuestas entregadas a la información solicitada."/>
    <s v="Actualizar el procedimiento PD-55 “Relación con entes externos de control” estableciendo un control que asegure que los líderes de proceso (quienes revisen y aprueban) garantizan que la información a remitir se encuentra completa y coherente."/>
    <s v="Prodemiento actualizado con punto de control"/>
    <s v="Un procedimiento actualizado y socializado"/>
    <n v="1"/>
    <m/>
    <m/>
    <m/>
    <m/>
    <m/>
    <m/>
    <m/>
    <m/>
    <m/>
    <m/>
    <m/>
    <m/>
    <m/>
    <m/>
    <m/>
    <m/>
    <m/>
    <m/>
    <m/>
    <m/>
    <m/>
    <m/>
    <m/>
    <x v="0"/>
    <d v="2026-01-01T00:00:00"/>
    <d v="2026-03-31T00:00:00"/>
    <s v="Oficina de Control Interno"/>
  </r>
  <r>
    <n v="47"/>
    <n v="263"/>
    <x v="1"/>
    <x v="2"/>
    <x v="31"/>
    <n v="1"/>
    <s v="Hallazgo administrativo con presunta incidencia disciplinaria por el incumplimiento al principio de publicidad SECOP."/>
    <s v="Incumplimiento a los principios de transparencia y publicidad, los cuales se originan por falencias en el monitoreo al cumplimiento de las publicaciones obligatorias de los documentos del proceso contractual y la inobservancia de las normas que rigen la materia, conllevando a evidenciar deficiencias en la implementación de controles de cada una de las etapas que se deben cumplir en el proceso de contratación por parte de la entidad."/>
    <s v="Preparar y presentar un reporte mensual a la Dirección de Contratación en el que se informen los avances de publicación de los documentos de la ejecución del contrato en SECOP II. Este reporte contendrá la verificación de un 15% de contratos aleatorios revisados por cada área Empresa."/>
    <s v="Reporte mensual con la verificación de la ejecución en SECOP II del 15%"/>
    <s v="Un reporte mensual"/>
    <n v="12"/>
    <m/>
    <m/>
    <m/>
    <m/>
    <m/>
    <m/>
    <m/>
    <m/>
    <m/>
    <m/>
    <m/>
    <m/>
    <m/>
    <m/>
    <m/>
    <m/>
    <m/>
    <m/>
    <m/>
    <m/>
    <m/>
    <m/>
    <m/>
    <x v="0"/>
    <d v="2026-01-01T00:00:00"/>
    <d v="2026-12-03T00:00:00"/>
    <s v="Dirección de Contratación_x000a_Todas las áreas de la Empresa"/>
  </r>
  <r>
    <n v="48"/>
    <n v="263"/>
    <x v="1"/>
    <x v="2"/>
    <x v="31"/>
    <n v="2"/>
    <s v="Hallazgo administrativo con presunta incidencia disciplinaria por el incumplimiento al principio de publicidad SECOP."/>
    <s v="Incumplimiento a los principios de transparencia y publicidad, los cuales se originan por falencias en el monitoreo al cumplimiento de las publicaciones obligatorias de los documentos del proceso contractual y la inobservancia de las normas que rigen la materia, conllevando a evidenciar deficiencias en la implementación de controles de cada una de las etapas que se deben cumplir en el proceso de contratación por parte de la entidad."/>
    <s v="Realizar un reporte trimestral con la consolidación de verificación de publicación de documentos de ejecución en SECOP II, de acuerdo al reporte mensual de cada área de verificación de contratos aleatorios."/>
    <s v="Reporte trimestral con la consolidación de los reportes de cada área"/>
    <s v="Un reporte trimestral"/>
    <n v="4"/>
    <m/>
    <m/>
    <m/>
    <m/>
    <m/>
    <m/>
    <m/>
    <m/>
    <m/>
    <m/>
    <m/>
    <m/>
    <m/>
    <m/>
    <m/>
    <m/>
    <m/>
    <m/>
    <m/>
    <m/>
    <m/>
    <m/>
    <m/>
    <x v="0"/>
    <d v="2026-01-01T00:00:00"/>
    <d v="2026-12-03T00:00:00"/>
    <s v="Dirección de Contratación_x000a_Todas las áreas de la Empres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6" indent="0" showHeaders="0" compact="0" compactData="0" multipleFieldFilters="0">
  <location ref="A1:G35" firstHeaderRow="1" firstDataRow="2" firstDataCol="3"/>
  <pivotFields count="39">
    <pivotField compact="0" outline="0" showAll="0"/>
    <pivotField compact="0" outline="0" showAll="0"/>
    <pivotField axis="axisRow" compact="0" outline="0" showAll="0" defaultSubtotal="0">
      <items count="2">
        <item x="0"/>
        <item sd="0" x="1"/>
      </items>
    </pivotField>
    <pivotField axis="axisRow" compact="0" outline="0" showAll="0">
      <items count="4">
        <item x="0"/>
        <item x="1"/>
        <item x="2"/>
        <item t="default"/>
      </items>
    </pivotField>
    <pivotField axis="axisRow" compact="0" outline="0" showAll="0" sortType="ascending" defaultSubtotal="0">
      <items count="32">
        <item x="12"/>
        <item x="21"/>
        <item x="22"/>
        <item x="23"/>
        <item x="24"/>
        <item x="25"/>
        <item x="26"/>
        <item x="27"/>
        <item x="28"/>
        <item x="29"/>
        <item x="30"/>
        <item x="13"/>
        <item x="31"/>
        <item x="14"/>
        <item x="15"/>
        <item x="16"/>
        <item x="17"/>
        <item x="18"/>
        <item x="19"/>
        <item x="20"/>
        <item x="3"/>
        <item x="4"/>
        <item x="5"/>
        <item x="6"/>
        <item x="7"/>
        <item x="8"/>
        <item x="9"/>
        <item x="10"/>
        <item x="11"/>
        <item x="0"/>
        <item x="1"/>
        <item x="2"/>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4">
        <item x="1"/>
        <item x="2"/>
        <item x="0"/>
        <item t="default"/>
      </items>
    </pivotField>
    <pivotField compact="0" outline="0" showAll="0"/>
    <pivotField compact="0" outline="0" showAll="0"/>
    <pivotField compact="0" outline="0" showAll="0"/>
  </pivotFields>
  <rowFields count="3">
    <field x="4"/>
    <field x="2"/>
    <field x="3"/>
  </rowFields>
  <rowItems count="33">
    <i>
      <x/>
      <x v="1"/>
    </i>
    <i>
      <x v="1"/>
      <x v="1"/>
    </i>
    <i>
      <x v="2"/>
      <x v="1"/>
    </i>
    <i>
      <x v="3"/>
      <x v="1"/>
    </i>
    <i>
      <x v="4"/>
      <x v="1"/>
    </i>
    <i>
      <x v="5"/>
      <x v="1"/>
    </i>
    <i>
      <x v="6"/>
      <x v="1"/>
    </i>
    <i>
      <x v="7"/>
      <x v="1"/>
    </i>
    <i>
      <x v="8"/>
      <x v="1"/>
    </i>
    <i>
      <x v="9"/>
      <x v="1"/>
    </i>
    <i>
      <x v="10"/>
      <x v="1"/>
    </i>
    <i>
      <x v="11"/>
      <x v="1"/>
    </i>
    <i>
      <x v="12"/>
      <x v="1"/>
    </i>
    <i>
      <x v="13"/>
      <x v="1"/>
    </i>
    <i>
      <x v="14"/>
      <x v="1"/>
    </i>
    <i>
      <x v="15"/>
      <x v="1"/>
    </i>
    <i>
      <x v="16"/>
      <x v="1"/>
    </i>
    <i>
      <x v="17"/>
      <x v="1"/>
    </i>
    <i>
      <x v="18"/>
      <x v="1"/>
    </i>
    <i>
      <x v="19"/>
      <x v="1"/>
    </i>
    <i>
      <x v="20"/>
      <x v="1"/>
    </i>
    <i>
      <x v="21"/>
      <x v="1"/>
    </i>
    <i>
      <x v="22"/>
      <x v="1"/>
    </i>
    <i>
      <x v="23"/>
      <x v="1"/>
    </i>
    <i>
      <x v="24"/>
      <x v="1"/>
    </i>
    <i>
      <x v="25"/>
      <x v="1"/>
    </i>
    <i>
      <x v="26"/>
      <x v="1"/>
    </i>
    <i>
      <x v="27"/>
      <x v="1"/>
    </i>
    <i>
      <x v="28"/>
      <x v="1"/>
    </i>
    <i>
      <x v="29"/>
      <x/>
      <x/>
    </i>
    <i>
      <x v="30"/>
      <x/>
      <x/>
    </i>
    <i>
      <x v="31"/>
      <x/>
      <x/>
    </i>
    <i t="grand">
      <x/>
    </i>
  </rowItems>
  <colFields count="1">
    <field x="35"/>
  </colFields>
  <colItems count="4">
    <i>
      <x/>
    </i>
    <i>
      <x v="1"/>
    </i>
    <i>
      <x v="2"/>
    </i>
    <i t="grand">
      <x/>
    </i>
  </colItems>
  <dataFields count="1">
    <dataField name="Cuenta de CÓDIGO ACCIÓN" fld="5" subtotal="count" baseField="0" baseItem="16"/>
  </dataFields>
  <formats count="1">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showGridLines="0" tabSelected="1" topLeftCell="AL1" zoomScale="60" zoomScaleNormal="60" workbookViewId="0">
      <pane ySplit="3" topLeftCell="A32" activePane="bottomLeft" state="frozen"/>
      <selection activeCell="G39" sqref="G39:I39"/>
      <selection pane="bottomLeft" activeCell="AP47" sqref="AP47"/>
    </sheetView>
  </sheetViews>
  <sheetFormatPr baseColWidth="10" defaultColWidth="0" defaultRowHeight="16.5" x14ac:dyDescent="0.3"/>
  <cols>
    <col min="1" max="1" width="11.85546875" style="3" customWidth="1"/>
    <col min="2" max="2" width="21.5703125" style="2" customWidth="1"/>
    <col min="3" max="3" width="15.42578125" style="3" customWidth="1"/>
    <col min="4" max="4" width="14.140625" style="3" customWidth="1"/>
    <col min="5" max="5" width="26.5703125" style="3" customWidth="1"/>
    <col min="6" max="6" width="11.85546875" style="4" customWidth="1"/>
    <col min="7" max="7" width="58.85546875" style="5" customWidth="1"/>
    <col min="8" max="8" width="58.85546875" style="6" customWidth="1"/>
    <col min="9" max="9" width="47" style="6" customWidth="1"/>
    <col min="10" max="10" width="47.42578125" style="6" customWidth="1"/>
    <col min="11" max="12" width="37.140625" style="3" customWidth="1"/>
    <col min="13" max="13" width="115.85546875" style="2" hidden="1" customWidth="1"/>
    <col min="14" max="15" width="27.42578125" style="2" hidden="1" customWidth="1"/>
    <col min="16" max="16" width="115.85546875" style="2" hidden="1" customWidth="1"/>
    <col min="17" max="18" width="27.42578125" style="2" hidden="1" customWidth="1"/>
    <col min="19" max="19" width="115.85546875" style="2" hidden="1" customWidth="1"/>
    <col min="20" max="21" width="27.42578125" style="2" hidden="1" customWidth="1"/>
    <col min="22" max="22" width="115.85546875" style="2" hidden="1" customWidth="1"/>
    <col min="23" max="24" width="27.42578125" style="2" hidden="1" customWidth="1"/>
    <col min="25" max="25" width="115.85546875" style="2" hidden="1" customWidth="1"/>
    <col min="26" max="27" width="27.42578125" style="2" hidden="1" customWidth="1"/>
    <col min="28" max="28" width="115.85546875" style="2" hidden="1" customWidth="1"/>
    <col min="29" max="30" width="27.42578125" style="2" hidden="1" customWidth="1"/>
    <col min="31" max="31" width="115.85546875" style="2" hidden="1" customWidth="1"/>
    <col min="32" max="33" width="27.42578125" style="2" hidden="1" customWidth="1"/>
    <col min="34" max="34" width="115.85546875" style="2" hidden="1" customWidth="1"/>
    <col min="35" max="36" width="27.42578125" style="2" hidden="1" customWidth="1"/>
    <col min="37" max="37" width="135.28515625" style="2" customWidth="1"/>
    <col min="38" max="39" width="27.42578125" style="2" customWidth="1"/>
    <col min="40" max="40" width="21.140625" style="5" customWidth="1"/>
    <col min="41" max="41" width="28.140625" style="5" customWidth="1"/>
    <col min="42" max="42" width="49.85546875" style="6" customWidth="1"/>
    <col min="43" max="103" width="0" hidden="1" customWidth="1"/>
    <col min="104" max="16382" width="11.5703125" hidden="1"/>
    <col min="16383" max="16383" width="20.42578125" customWidth="1"/>
    <col min="16384" max="16384" width="18.85546875" customWidth="1"/>
  </cols>
  <sheetData>
    <row r="1" spans="1:77 16383:16384" ht="18.75" x14ac:dyDescent="0.3">
      <c r="A1" s="1" t="s">
        <v>0</v>
      </c>
    </row>
    <row r="2" spans="1:77 16383:16384" x14ac:dyDescent="0.3">
      <c r="A2" s="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
    </row>
    <row r="3" spans="1:77 16383:16384" s="90" customFormat="1" ht="75" x14ac:dyDescent="0.2">
      <c r="A3" s="21" t="s">
        <v>1</v>
      </c>
      <c r="B3" s="22" t="s">
        <v>2</v>
      </c>
      <c r="C3" s="22" t="s">
        <v>3</v>
      </c>
      <c r="D3" s="22" t="s">
        <v>4</v>
      </c>
      <c r="E3" s="22" t="s">
        <v>5</v>
      </c>
      <c r="F3" s="22" t="s">
        <v>6</v>
      </c>
      <c r="G3" s="22" t="s">
        <v>7</v>
      </c>
      <c r="H3" s="22" t="s">
        <v>8</v>
      </c>
      <c r="I3" s="22" t="s">
        <v>9</v>
      </c>
      <c r="J3" s="22" t="s">
        <v>10</v>
      </c>
      <c r="K3" s="22" t="s">
        <v>11</v>
      </c>
      <c r="L3" s="23" t="s">
        <v>23</v>
      </c>
      <c r="M3" s="24" t="s">
        <v>26</v>
      </c>
      <c r="N3" s="22" t="s">
        <v>27</v>
      </c>
      <c r="O3" s="22" t="s">
        <v>28</v>
      </c>
      <c r="P3" s="24" t="s">
        <v>29</v>
      </c>
      <c r="Q3" s="22" t="s">
        <v>30</v>
      </c>
      <c r="R3" s="22" t="s">
        <v>31</v>
      </c>
      <c r="S3" s="24" t="s">
        <v>35</v>
      </c>
      <c r="T3" s="22" t="s">
        <v>36</v>
      </c>
      <c r="U3" s="22" t="s">
        <v>37</v>
      </c>
      <c r="V3" s="24" t="s">
        <v>39</v>
      </c>
      <c r="W3" s="22" t="s">
        <v>40</v>
      </c>
      <c r="X3" s="22" t="s">
        <v>41</v>
      </c>
      <c r="Y3" s="24" t="s">
        <v>69</v>
      </c>
      <c r="Z3" s="22" t="s">
        <v>70</v>
      </c>
      <c r="AA3" s="22" t="s">
        <v>71</v>
      </c>
      <c r="AB3" s="24" t="s">
        <v>75</v>
      </c>
      <c r="AC3" s="22" t="s">
        <v>76</v>
      </c>
      <c r="AD3" s="22" t="s">
        <v>77</v>
      </c>
      <c r="AE3" s="24" t="s">
        <v>163</v>
      </c>
      <c r="AF3" s="22" t="s">
        <v>164</v>
      </c>
      <c r="AG3" s="22" t="s">
        <v>165</v>
      </c>
      <c r="AH3" s="24" t="s">
        <v>184</v>
      </c>
      <c r="AI3" s="22" t="s">
        <v>185</v>
      </c>
      <c r="AJ3" s="22" t="s">
        <v>186</v>
      </c>
      <c r="AK3" s="24" t="s">
        <v>346</v>
      </c>
      <c r="AL3" s="22" t="s">
        <v>347</v>
      </c>
      <c r="AM3" s="22" t="s">
        <v>348</v>
      </c>
      <c r="AN3" s="22" t="s">
        <v>12</v>
      </c>
      <c r="AO3" s="22" t="s">
        <v>13</v>
      </c>
      <c r="AP3" s="24" t="s">
        <v>14</v>
      </c>
      <c r="XFC3" s="88" t="s">
        <v>349</v>
      </c>
      <c r="XFD3" s="88"/>
    </row>
    <row r="4" spans="1:77 16383:16384" s="90" customFormat="1" ht="119.45" customHeight="1" x14ac:dyDescent="0.2">
      <c r="A4" s="66">
        <v>1</v>
      </c>
      <c r="B4" s="67">
        <v>263</v>
      </c>
      <c r="C4" s="68" t="s">
        <v>78</v>
      </c>
      <c r="D4" s="67">
        <v>48</v>
      </c>
      <c r="E4" s="68" t="s">
        <v>85</v>
      </c>
      <c r="F4" s="68">
        <v>1</v>
      </c>
      <c r="G4" s="69" t="s">
        <v>159</v>
      </c>
      <c r="H4" s="70" t="s">
        <v>94</v>
      </c>
      <c r="I4" s="70" t="s">
        <v>99</v>
      </c>
      <c r="J4" s="70" t="s">
        <v>120</v>
      </c>
      <c r="K4" s="70" t="s">
        <v>121</v>
      </c>
      <c r="L4" s="71">
        <v>4</v>
      </c>
      <c r="M4" s="72"/>
      <c r="N4" s="73"/>
      <c r="O4" s="73"/>
      <c r="P4" s="73"/>
      <c r="Q4" s="73"/>
      <c r="R4" s="73"/>
      <c r="S4" s="72"/>
      <c r="T4" s="73"/>
      <c r="U4" s="73"/>
      <c r="V4" s="73"/>
      <c r="W4" s="73"/>
      <c r="X4" s="73"/>
      <c r="Y4" s="72"/>
      <c r="Z4" s="73"/>
      <c r="AA4" s="73"/>
      <c r="AB4" s="72" t="s">
        <v>158</v>
      </c>
      <c r="AC4" s="73">
        <v>0.25</v>
      </c>
      <c r="AD4" s="73" t="s">
        <v>16</v>
      </c>
      <c r="AE4" s="72" t="s">
        <v>182</v>
      </c>
      <c r="AF4" s="73">
        <v>0.5</v>
      </c>
      <c r="AG4" s="73" t="s">
        <v>16</v>
      </c>
      <c r="AH4" s="75" t="s">
        <v>318</v>
      </c>
      <c r="AI4" s="76">
        <v>0.7</v>
      </c>
      <c r="AJ4" s="73" t="s">
        <v>16</v>
      </c>
      <c r="AK4" s="83" t="s">
        <v>357</v>
      </c>
      <c r="AL4" s="91">
        <v>1</v>
      </c>
      <c r="AM4" s="92" t="s">
        <v>17</v>
      </c>
      <c r="AN4" s="74">
        <v>45762</v>
      </c>
      <c r="AO4" s="74">
        <v>46112</v>
      </c>
      <c r="AP4" s="67" t="s">
        <v>131</v>
      </c>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XFC4" s="80" t="s">
        <v>352</v>
      </c>
      <c r="XFD4" s="79">
        <v>1</v>
      </c>
    </row>
    <row r="5" spans="1:77 16383:16384" s="90" customFormat="1" ht="114.6" customHeight="1" x14ac:dyDescent="0.2">
      <c r="A5" s="66">
        <v>2</v>
      </c>
      <c r="B5" s="67">
        <v>263</v>
      </c>
      <c r="C5" s="68" t="s">
        <v>78</v>
      </c>
      <c r="D5" s="67">
        <v>48</v>
      </c>
      <c r="E5" s="68" t="s">
        <v>85</v>
      </c>
      <c r="F5" s="68">
        <v>2</v>
      </c>
      <c r="G5" s="69" t="s">
        <v>159</v>
      </c>
      <c r="H5" s="70" t="s">
        <v>94</v>
      </c>
      <c r="I5" s="70" t="s">
        <v>100</v>
      </c>
      <c r="J5" s="70" t="s">
        <v>122</v>
      </c>
      <c r="K5" s="70" t="s">
        <v>123</v>
      </c>
      <c r="L5" s="73">
        <v>1</v>
      </c>
      <c r="M5" s="72"/>
      <c r="N5" s="73"/>
      <c r="O5" s="73"/>
      <c r="P5" s="73"/>
      <c r="Q5" s="73"/>
      <c r="R5" s="73"/>
      <c r="S5" s="72"/>
      <c r="T5" s="73"/>
      <c r="U5" s="73"/>
      <c r="V5" s="73"/>
      <c r="W5" s="73"/>
      <c r="X5" s="73"/>
      <c r="Y5" s="72"/>
      <c r="Z5" s="73"/>
      <c r="AA5" s="73"/>
      <c r="AB5" s="72" t="s">
        <v>135</v>
      </c>
      <c r="AC5" s="73">
        <v>0</v>
      </c>
      <c r="AD5" s="73" t="s">
        <v>16</v>
      </c>
      <c r="AE5" s="72" t="s">
        <v>135</v>
      </c>
      <c r="AF5" s="73">
        <v>0</v>
      </c>
      <c r="AG5" s="73" t="s">
        <v>16</v>
      </c>
      <c r="AH5" s="72" t="s">
        <v>331</v>
      </c>
      <c r="AI5" s="73">
        <v>0</v>
      </c>
      <c r="AJ5" s="73" t="s">
        <v>16</v>
      </c>
      <c r="AK5" s="72" t="s">
        <v>331</v>
      </c>
      <c r="AL5" s="73">
        <v>1</v>
      </c>
      <c r="AM5" s="73" t="s">
        <v>16</v>
      </c>
      <c r="AN5" s="74">
        <v>45762</v>
      </c>
      <c r="AO5" s="74">
        <v>46112</v>
      </c>
      <c r="AP5" s="67" t="s">
        <v>132</v>
      </c>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XFC5" s="80" t="s">
        <v>352</v>
      </c>
      <c r="XFD5" s="79">
        <v>2</v>
      </c>
    </row>
    <row r="6" spans="1:77 16383:16384" s="90" customFormat="1" ht="138" customHeight="1" x14ac:dyDescent="0.2">
      <c r="A6" s="66">
        <v>3</v>
      </c>
      <c r="B6" s="67">
        <v>263</v>
      </c>
      <c r="C6" s="68" t="s">
        <v>78</v>
      </c>
      <c r="D6" s="67">
        <v>59</v>
      </c>
      <c r="E6" s="68" t="s">
        <v>187</v>
      </c>
      <c r="F6" s="68">
        <v>1</v>
      </c>
      <c r="G6" s="69" t="s">
        <v>300</v>
      </c>
      <c r="H6" s="70" t="s">
        <v>207</v>
      </c>
      <c r="I6" s="77" t="s">
        <v>228</v>
      </c>
      <c r="J6" s="70" t="s">
        <v>229</v>
      </c>
      <c r="K6" s="70" t="s">
        <v>229</v>
      </c>
      <c r="L6" s="78">
        <v>1</v>
      </c>
      <c r="M6" s="72"/>
      <c r="N6" s="73"/>
      <c r="O6" s="73"/>
      <c r="P6" s="73"/>
      <c r="Q6" s="73"/>
      <c r="R6" s="73"/>
      <c r="S6" s="72"/>
      <c r="T6" s="73"/>
      <c r="U6" s="73"/>
      <c r="V6" s="73"/>
      <c r="W6" s="73"/>
      <c r="X6" s="73"/>
      <c r="Y6" s="72"/>
      <c r="Z6" s="73"/>
      <c r="AA6" s="73"/>
      <c r="AB6" s="72"/>
      <c r="AC6" s="73"/>
      <c r="AD6" s="73"/>
      <c r="AE6" s="72"/>
      <c r="AF6" s="73"/>
      <c r="AG6" s="73"/>
      <c r="AH6" s="72" t="s">
        <v>333</v>
      </c>
      <c r="AI6" s="73">
        <v>0</v>
      </c>
      <c r="AJ6" s="73" t="s">
        <v>16</v>
      </c>
      <c r="AK6" s="72" t="s">
        <v>368</v>
      </c>
      <c r="AL6" s="73">
        <v>0.3</v>
      </c>
      <c r="AM6" s="73" t="s">
        <v>16</v>
      </c>
      <c r="AN6" s="74">
        <v>46023</v>
      </c>
      <c r="AO6" s="74">
        <v>46203</v>
      </c>
      <c r="AP6" s="67" t="s">
        <v>294</v>
      </c>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row>
    <row r="7" spans="1:77 16383:16384" s="90" customFormat="1" ht="150" customHeight="1" x14ac:dyDescent="0.2">
      <c r="A7" s="66">
        <v>4</v>
      </c>
      <c r="B7" s="67">
        <v>263</v>
      </c>
      <c r="C7" s="68" t="s">
        <v>78</v>
      </c>
      <c r="D7" s="67">
        <v>59</v>
      </c>
      <c r="E7" s="68" t="s">
        <v>188</v>
      </c>
      <c r="F7" s="68">
        <v>1</v>
      </c>
      <c r="G7" s="69" t="s">
        <v>299</v>
      </c>
      <c r="H7" s="70" t="s">
        <v>208</v>
      </c>
      <c r="I7" s="77" t="s">
        <v>230</v>
      </c>
      <c r="J7" s="70" t="s">
        <v>231</v>
      </c>
      <c r="K7" s="70" t="s">
        <v>231</v>
      </c>
      <c r="L7" s="78">
        <v>1</v>
      </c>
      <c r="M7" s="72"/>
      <c r="N7" s="73"/>
      <c r="O7" s="73"/>
      <c r="P7" s="73"/>
      <c r="Q7" s="73"/>
      <c r="R7" s="73"/>
      <c r="S7" s="72"/>
      <c r="T7" s="73"/>
      <c r="U7" s="73"/>
      <c r="V7" s="73"/>
      <c r="W7" s="73"/>
      <c r="X7" s="73"/>
      <c r="Y7" s="72"/>
      <c r="Z7" s="73"/>
      <c r="AA7" s="73"/>
      <c r="AB7" s="72"/>
      <c r="AC7" s="73"/>
      <c r="AD7" s="73"/>
      <c r="AE7" s="72"/>
      <c r="AF7" s="73"/>
      <c r="AG7" s="73"/>
      <c r="AH7" s="72" t="s">
        <v>334</v>
      </c>
      <c r="AI7" s="73">
        <v>0</v>
      </c>
      <c r="AJ7" s="73" t="s">
        <v>16</v>
      </c>
      <c r="AK7" s="72" t="s">
        <v>369</v>
      </c>
      <c r="AL7" s="73">
        <v>0.5</v>
      </c>
      <c r="AM7" s="73" t="s">
        <v>16</v>
      </c>
      <c r="AN7" s="74">
        <v>46009</v>
      </c>
      <c r="AO7" s="74">
        <v>46359</v>
      </c>
      <c r="AP7" s="67" t="s">
        <v>294</v>
      </c>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row>
    <row r="8" spans="1:77 16383:16384" s="90" customFormat="1" ht="129.6" customHeight="1" x14ac:dyDescent="0.2">
      <c r="A8" s="66">
        <v>5</v>
      </c>
      <c r="B8" s="67">
        <v>263</v>
      </c>
      <c r="C8" s="68" t="s">
        <v>78</v>
      </c>
      <c r="D8" s="67">
        <v>59</v>
      </c>
      <c r="E8" s="68" t="s">
        <v>189</v>
      </c>
      <c r="F8" s="68">
        <v>1</v>
      </c>
      <c r="G8" s="69" t="s">
        <v>301</v>
      </c>
      <c r="H8" s="70" t="s">
        <v>209</v>
      </c>
      <c r="I8" s="77" t="s">
        <v>232</v>
      </c>
      <c r="J8" s="70" t="s">
        <v>233</v>
      </c>
      <c r="K8" s="70" t="s">
        <v>234</v>
      </c>
      <c r="L8" s="73">
        <v>1</v>
      </c>
      <c r="M8" s="72"/>
      <c r="N8" s="73"/>
      <c r="O8" s="73"/>
      <c r="P8" s="73"/>
      <c r="Q8" s="73"/>
      <c r="R8" s="73"/>
      <c r="S8" s="72"/>
      <c r="T8" s="73"/>
      <c r="U8" s="73"/>
      <c r="V8" s="73"/>
      <c r="W8" s="73"/>
      <c r="X8" s="73"/>
      <c r="Y8" s="72"/>
      <c r="Z8" s="73"/>
      <c r="AA8" s="73"/>
      <c r="AB8" s="72"/>
      <c r="AC8" s="73"/>
      <c r="AD8" s="73"/>
      <c r="AE8" s="72"/>
      <c r="AF8" s="73"/>
      <c r="AG8" s="73"/>
      <c r="AH8" s="72" t="s">
        <v>321</v>
      </c>
      <c r="AI8" s="73" t="s">
        <v>332</v>
      </c>
      <c r="AJ8" s="73" t="s">
        <v>16</v>
      </c>
      <c r="AK8" s="82" t="s">
        <v>358</v>
      </c>
      <c r="AL8" s="82">
        <v>0.25</v>
      </c>
      <c r="AM8" s="82" t="s">
        <v>16</v>
      </c>
      <c r="AN8" s="74">
        <v>46037</v>
      </c>
      <c r="AO8" s="74">
        <v>46359</v>
      </c>
      <c r="AP8" s="67" t="s">
        <v>126</v>
      </c>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row>
    <row r="9" spans="1:77 16383:16384" s="90" customFormat="1" ht="85.5" x14ac:dyDescent="0.2">
      <c r="A9" s="66">
        <v>6</v>
      </c>
      <c r="B9" s="67">
        <v>263</v>
      </c>
      <c r="C9" s="68" t="s">
        <v>78</v>
      </c>
      <c r="D9" s="67">
        <v>59</v>
      </c>
      <c r="E9" s="68" t="s">
        <v>190</v>
      </c>
      <c r="F9" s="68">
        <v>1</v>
      </c>
      <c r="G9" s="69" t="s">
        <v>302</v>
      </c>
      <c r="H9" s="70" t="s">
        <v>210</v>
      </c>
      <c r="I9" s="77" t="s">
        <v>235</v>
      </c>
      <c r="J9" s="70" t="s">
        <v>236</v>
      </c>
      <c r="K9" s="70" t="s">
        <v>237</v>
      </c>
      <c r="L9" s="78">
        <v>1</v>
      </c>
      <c r="M9" s="72"/>
      <c r="N9" s="73"/>
      <c r="O9" s="73"/>
      <c r="P9" s="73"/>
      <c r="Q9" s="73"/>
      <c r="R9" s="73"/>
      <c r="S9" s="72"/>
      <c r="T9" s="73"/>
      <c r="U9" s="73"/>
      <c r="V9" s="73"/>
      <c r="W9" s="73"/>
      <c r="X9" s="73"/>
      <c r="Y9" s="72"/>
      <c r="Z9" s="73"/>
      <c r="AA9" s="73"/>
      <c r="AB9" s="72"/>
      <c r="AC9" s="73"/>
      <c r="AD9" s="73"/>
      <c r="AE9" s="72"/>
      <c r="AF9" s="73"/>
      <c r="AG9" s="73"/>
      <c r="AH9" s="75" t="s">
        <v>320</v>
      </c>
      <c r="AI9" s="73" t="s">
        <v>332</v>
      </c>
      <c r="AJ9" s="73" t="s">
        <v>16</v>
      </c>
      <c r="AK9" s="81" t="s">
        <v>354</v>
      </c>
      <c r="AL9" s="91">
        <v>0.2</v>
      </c>
      <c r="AM9" s="91" t="s">
        <v>16</v>
      </c>
      <c r="AN9" s="74">
        <v>46009</v>
      </c>
      <c r="AO9" s="74">
        <v>46359</v>
      </c>
      <c r="AP9" s="67" t="s">
        <v>131</v>
      </c>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row>
    <row r="10" spans="1:77 16383:16384" s="90" customFormat="1" ht="99.75" x14ac:dyDescent="0.2">
      <c r="A10" s="66">
        <v>7</v>
      </c>
      <c r="B10" s="67">
        <v>263</v>
      </c>
      <c r="C10" s="68" t="s">
        <v>78</v>
      </c>
      <c r="D10" s="67">
        <v>59</v>
      </c>
      <c r="E10" s="68" t="s">
        <v>190</v>
      </c>
      <c r="F10" s="68">
        <v>2</v>
      </c>
      <c r="G10" s="69" t="s">
        <v>302</v>
      </c>
      <c r="H10" s="70" t="s">
        <v>210</v>
      </c>
      <c r="I10" s="77" t="s">
        <v>238</v>
      </c>
      <c r="J10" s="70" t="s">
        <v>239</v>
      </c>
      <c r="K10" s="70" t="s">
        <v>240</v>
      </c>
      <c r="L10" s="78">
        <v>2</v>
      </c>
      <c r="M10" s="72"/>
      <c r="N10" s="73"/>
      <c r="O10" s="73"/>
      <c r="P10" s="73"/>
      <c r="Q10" s="73"/>
      <c r="R10" s="73"/>
      <c r="S10" s="72"/>
      <c r="T10" s="73"/>
      <c r="U10" s="73"/>
      <c r="V10" s="73"/>
      <c r="W10" s="73"/>
      <c r="X10" s="73"/>
      <c r="Y10" s="72"/>
      <c r="Z10" s="73"/>
      <c r="AA10" s="73"/>
      <c r="AB10" s="72"/>
      <c r="AC10" s="73"/>
      <c r="AD10" s="73"/>
      <c r="AE10" s="72"/>
      <c r="AF10" s="73"/>
      <c r="AG10" s="73"/>
      <c r="AH10" s="75" t="s">
        <v>320</v>
      </c>
      <c r="AI10" s="73" t="s">
        <v>332</v>
      </c>
      <c r="AJ10" s="73" t="s">
        <v>16</v>
      </c>
      <c r="AK10" s="81" t="s">
        <v>353</v>
      </c>
      <c r="AL10" s="91">
        <v>1</v>
      </c>
      <c r="AM10" s="92" t="s">
        <v>17</v>
      </c>
      <c r="AN10" s="74">
        <v>46009</v>
      </c>
      <c r="AO10" s="74">
        <v>46081</v>
      </c>
      <c r="AP10" s="67" t="s">
        <v>131</v>
      </c>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row>
    <row r="11" spans="1:77 16383:16384" s="90" customFormat="1" ht="130.35" customHeight="1" x14ac:dyDescent="0.2">
      <c r="A11" s="66">
        <v>8</v>
      </c>
      <c r="B11" s="67">
        <v>263</v>
      </c>
      <c r="C11" s="68" t="s">
        <v>78</v>
      </c>
      <c r="D11" s="67">
        <v>59</v>
      </c>
      <c r="E11" s="68" t="s">
        <v>191</v>
      </c>
      <c r="F11" s="68">
        <v>1</v>
      </c>
      <c r="G11" s="69" t="s">
        <v>303</v>
      </c>
      <c r="H11" s="70" t="s">
        <v>211</v>
      </c>
      <c r="I11" s="77" t="s">
        <v>241</v>
      </c>
      <c r="J11" s="70" t="s">
        <v>242</v>
      </c>
      <c r="K11" s="70" t="s">
        <v>243</v>
      </c>
      <c r="L11" s="78">
        <v>1</v>
      </c>
      <c r="M11" s="72"/>
      <c r="N11" s="73"/>
      <c r="O11" s="73"/>
      <c r="P11" s="73"/>
      <c r="Q11" s="73"/>
      <c r="R11" s="73"/>
      <c r="S11" s="72"/>
      <c r="T11" s="73"/>
      <c r="U11" s="73"/>
      <c r="V11" s="73"/>
      <c r="W11" s="73"/>
      <c r="X11" s="73"/>
      <c r="Y11" s="72"/>
      <c r="Z11" s="73"/>
      <c r="AA11" s="73"/>
      <c r="AB11" s="72"/>
      <c r="AC11" s="73"/>
      <c r="AD11" s="73"/>
      <c r="AE11" s="72"/>
      <c r="AF11" s="73"/>
      <c r="AG11" s="73"/>
      <c r="AH11" s="75" t="s">
        <v>320</v>
      </c>
      <c r="AI11" s="73" t="s">
        <v>332</v>
      </c>
      <c r="AJ11" s="73" t="s">
        <v>16</v>
      </c>
      <c r="AK11" s="81" t="s">
        <v>354</v>
      </c>
      <c r="AL11" s="91">
        <v>0.2</v>
      </c>
      <c r="AM11" s="91" t="s">
        <v>16</v>
      </c>
      <c r="AN11" s="74">
        <v>46009</v>
      </c>
      <c r="AO11" s="74">
        <v>46359</v>
      </c>
      <c r="AP11" s="67" t="s">
        <v>131</v>
      </c>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row>
    <row r="12" spans="1:77 16383:16384" s="90" customFormat="1" ht="130.35" customHeight="1" x14ac:dyDescent="0.2">
      <c r="A12" s="66">
        <v>9</v>
      </c>
      <c r="B12" s="67">
        <v>263</v>
      </c>
      <c r="C12" s="68" t="s">
        <v>78</v>
      </c>
      <c r="D12" s="67">
        <v>59</v>
      </c>
      <c r="E12" s="68" t="s">
        <v>191</v>
      </c>
      <c r="F12" s="68">
        <v>2</v>
      </c>
      <c r="G12" s="69" t="s">
        <v>303</v>
      </c>
      <c r="H12" s="70" t="s">
        <v>211</v>
      </c>
      <c r="I12" s="77" t="s">
        <v>244</v>
      </c>
      <c r="J12" s="70" t="s">
        <v>245</v>
      </c>
      <c r="K12" s="70" t="s">
        <v>246</v>
      </c>
      <c r="L12" s="78">
        <v>1</v>
      </c>
      <c r="M12" s="72"/>
      <c r="N12" s="73"/>
      <c r="O12" s="73"/>
      <c r="P12" s="73"/>
      <c r="Q12" s="73"/>
      <c r="R12" s="73"/>
      <c r="S12" s="72"/>
      <c r="T12" s="73"/>
      <c r="U12" s="73"/>
      <c r="V12" s="73"/>
      <c r="W12" s="73"/>
      <c r="X12" s="73"/>
      <c r="Y12" s="72"/>
      <c r="Z12" s="73"/>
      <c r="AA12" s="73"/>
      <c r="AB12" s="72"/>
      <c r="AC12" s="73"/>
      <c r="AD12" s="73"/>
      <c r="AE12" s="72"/>
      <c r="AF12" s="73"/>
      <c r="AG12" s="73"/>
      <c r="AH12" s="75" t="s">
        <v>320</v>
      </c>
      <c r="AI12" s="73" t="s">
        <v>332</v>
      </c>
      <c r="AJ12" s="73" t="s">
        <v>16</v>
      </c>
      <c r="AK12" s="86" t="s">
        <v>355</v>
      </c>
      <c r="AL12" s="92" t="s">
        <v>332</v>
      </c>
      <c r="AM12" s="91" t="s">
        <v>16</v>
      </c>
      <c r="AN12" s="74">
        <v>46113</v>
      </c>
      <c r="AO12" s="74">
        <v>46387</v>
      </c>
      <c r="AP12" s="67" t="s">
        <v>131</v>
      </c>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row>
    <row r="13" spans="1:77 16383:16384" s="90" customFormat="1" ht="142.5" x14ac:dyDescent="0.2">
      <c r="A13" s="66">
        <v>10</v>
      </c>
      <c r="B13" s="67">
        <v>263</v>
      </c>
      <c r="C13" s="68" t="s">
        <v>78</v>
      </c>
      <c r="D13" s="67">
        <v>59</v>
      </c>
      <c r="E13" s="68" t="s">
        <v>192</v>
      </c>
      <c r="F13" s="68">
        <v>1</v>
      </c>
      <c r="G13" s="69" t="s">
        <v>304</v>
      </c>
      <c r="H13" s="70" t="s">
        <v>212</v>
      </c>
      <c r="I13" s="77" t="s">
        <v>247</v>
      </c>
      <c r="J13" s="70" t="s">
        <v>248</v>
      </c>
      <c r="K13" s="70" t="s">
        <v>249</v>
      </c>
      <c r="L13" s="78">
        <v>1</v>
      </c>
      <c r="M13" s="72"/>
      <c r="N13" s="73"/>
      <c r="O13" s="73"/>
      <c r="P13" s="73"/>
      <c r="Q13" s="73"/>
      <c r="R13" s="73"/>
      <c r="S13" s="72"/>
      <c r="T13" s="73"/>
      <c r="U13" s="73"/>
      <c r="V13" s="73"/>
      <c r="W13" s="73"/>
      <c r="X13" s="73"/>
      <c r="Y13" s="72"/>
      <c r="Z13" s="73"/>
      <c r="AA13" s="73"/>
      <c r="AB13" s="72"/>
      <c r="AC13" s="73"/>
      <c r="AD13" s="73"/>
      <c r="AE13" s="72"/>
      <c r="AF13" s="73"/>
      <c r="AG13" s="73"/>
      <c r="AH13" s="75" t="s">
        <v>320</v>
      </c>
      <c r="AI13" s="73" t="s">
        <v>332</v>
      </c>
      <c r="AJ13" s="73" t="s">
        <v>16</v>
      </c>
      <c r="AK13" s="83" t="s">
        <v>356</v>
      </c>
      <c r="AL13" s="91">
        <v>1</v>
      </c>
      <c r="AM13" s="92" t="s">
        <v>17</v>
      </c>
      <c r="AN13" s="74">
        <v>46009</v>
      </c>
      <c r="AO13" s="74">
        <v>46081</v>
      </c>
      <c r="AP13" s="67" t="s">
        <v>131</v>
      </c>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row>
    <row r="14" spans="1:77 16383:16384" s="90" customFormat="1" ht="130.69999999999999" customHeight="1" x14ac:dyDescent="0.2">
      <c r="A14" s="66">
        <v>11</v>
      </c>
      <c r="B14" s="67">
        <v>263</v>
      </c>
      <c r="C14" s="68" t="s">
        <v>78</v>
      </c>
      <c r="D14" s="67">
        <v>59</v>
      </c>
      <c r="E14" s="68" t="s">
        <v>193</v>
      </c>
      <c r="F14" s="68">
        <v>1</v>
      </c>
      <c r="G14" s="69" t="s">
        <v>305</v>
      </c>
      <c r="H14" s="70" t="s">
        <v>213</v>
      </c>
      <c r="I14" s="77" t="s">
        <v>250</v>
      </c>
      <c r="J14" s="70" t="s">
        <v>251</v>
      </c>
      <c r="K14" s="70" t="s">
        <v>252</v>
      </c>
      <c r="L14" s="73">
        <v>1</v>
      </c>
      <c r="M14" s="72"/>
      <c r="N14" s="73"/>
      <c r="O14" s="73"/>
      <c r="P14" s="73"/>
      <c r="Q14" s="73"/>
      <c r="R14" s="73"/>
      <c r="S14" s="72"/>
      <c r="T14" s="73"/>
      <c r="U14" s="73"/>
      <c r="V14" s="73"/>
      <c r="W14" s="73"/>
      <c r="X14" s="73"/>
      <c r="Y14" s="72"/>
      <c r="Z14" s="73"/>
      <c r="AA14" s="73"/>
      <c r="AB14" s="72"/>
      <c r="AC14" s="73"/>
      <c r="AD14" s="73"/>
      <c r="AE14" s="72"/>
      <c r="AF14" s="73"/>
      <c r="AG14" s="73"/>
      <c r="AH14" s="72" t="s">
        <v>321</v>
      </c>
      <c r="AI14" s="73" t="s">
        <v>332</v>
      </c>
      <c r="AJ14" s="73" t="s">
        <v>16</v>
      </c>
      <c r="AK14" s="82" t="s">
        <v>359</v>
      </c>
      <c r="AL14" s="82">
        <v>1</v>
      </c>
      <c r="AM14" s="82" t="s">
        <v>17</v>
      </c>
      <c r="AN14" s="74">
        <v>46037</v>
      </c>
      <c r="AO14" s="74">
        <v>46359</v>
      </c>
      <c r="AP14" s="67" t="s">
        <v>126</v>
      </c>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row>
    <row r="15" spans="1:77 16383:16384" s="90" customFormat="1" ht="138.6" customHeight="1" x14ac:dyDescent="0.2">
      <c r="A15" s="66">
        <v>12</v>
      </c>
      <c r="B15" s="67">
        <v>263</v>
      </c>
      <c r="C15" s="68" t="s">
        <v>78</v>
      </c>
      <c r="D15" s="67">
        <v>59</v>
      </c>
      <c r="E15" s="68" t="s">
        <v>194</v>
      </c>
      <c r="F15" s="68">
        <v>1</v>
      </c>
      <c r="G15" s="69" t="s">
        <v>306</v>
      </c>
      <c r="H15" s="70" t="s">
        <v>214</v>
      </c>
      <c r="I15" s="77" t="s">
        <v>253</v>
      </c>
      <c r="J15" s="70" t="s">
        <v>254</v>
      </c>
      <c r="K15" s="70" t="s">
        <v>255</v>
      </c>
      <c r="L15" s="78">
        <v>1</v>
      </c>
      <c r="M15" s="72"/>
      <c r="N15" s="73"/>
      <c r="O15" s="73"/>
      <c r="P15" s="73"/>
      <c r="Q15" s="73"/>
      <c r="R15" s="73"/>
      <c r="S15" s="72"/>
      <c r="T15" s="73"/>
      <c r="U15" s="73"/>
      <c r="V15" s="73"/>
      <c r="W15" s="73"/>
      <c r="X15" s="73"/>
      <c r="Y15" s="72"/>
      <c r="Z15" s="73"/>
      <c r="AA15" s="73"/>
      <c r="AB15" s="72"/>
      <c r="AC15" s="73"/>
      <c r="AD15" s="73"/>
      <c r="AE15" s="72"/>
      <c r="AF15" s="73"/>
      <c r="AG15" s="73"/>
      <c r="AH15" s="73" t="s">
        <v>323</v>
      </c>
      <c r="AI15" s="73">
        <v>0</v>
      </c>
      <c r="AJ15" s="73" t="s">
        <v>16</v>
      </c>
      <c r="AK15" s="72" t="s">
        <v>365</v>
      </c>
      <c r="AL15" s="73">
        <v>1</v>
      </c>
      <c r="AM15" s="82" t="s">
        <v>17</v>
      </c>
      <c r="AN15" s="74">
        <v>46023</v>
      </c>
      <c r="AO15" s="74">
        <v>46112</v>
      </c>
      <c r="AP15" s="67" t="s">
        <v>295</v>
      </c>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row>
    <row r="16" spans="1:77 16383:16384" s="90" customFormat="1" ht="153.6" customHeight="1" x14ac:dyDescent="0.2">
      <c r="A16" s="66">
        <v>13</v>
      </c>
      <c r="B16" s="67">
        <v>263</v>
      </c>
      <c r="C16" s="68" t="s">
        <v>78</v>
      </c>
      <c r="D16" s="67">
        <v>59</v>
      </c>
      <c r="E16" s="68" t="s">
        <v>195</v>
      </c>
      <c r="F16" s="68">
        <v>1</v>
      </c>
      <c r="G16" s="69" t="s">
        <v>307</v>
      </c>
      <c r="H16" s="70" t="s">
        <v>215</v>
      </c>
      <c r="I16" s="77" t="s">
        <v>230</v>
      </c>
      <c r="J16" s="70" t="s">
        <v>231</v>
      </c>
      <c r="K16" s="70" t="s">
        <v>231</v>
      </c>
      <c r="L16" s="78">
        <v>1</v>
      </c>
      <c r="M16" s="72"/>
      <c r="N16" s="73"/>
      <c r="O16" s="73"/>
      <c r="P16" s="73"/>
      <c r="Q16" s="73"/>
      <c r="R16" s="73"/>
      <c r="S16" s="72"/>
      <c r="T16" s="73"/>
      <c r="U16" s="73"/>
      <c r="V16" s="73"/>
      <c r="W16" s="73"/>
      <c r="X16" s="73"/>
      <c r="Y16" s="72"/>
      <c r="Z16" s="73"/>
      <c r="AA16" s="73"/>
      <c r="AB16" s="72"/>
      <c r="AC16" s="73"/>
      <c r="AD16" s="73"/>
      <c r="AE16" s="72"/>
      <c r="AF16" s="73"/>
      <c r="AG16" s="73"/>
      <c r="AH16" s="72" t="s">
        <v>334</v>
      </c>
      <c r="AI16" s="73">
        <v>0</v>
      </c>
      <c r="AJ16" s="73" t="s">
        <v>16</v>
      </c>
      <c r="AK16" s="72" t="s">
        <v>369</v>
      </c>
      <c r="AL16" s="73">
        <v>0.5</v>
      </c>
      <c r="AM16" s="73" t="s">
        <v>16</v>
      </c>
      <c r="AN16" s="74">
        <v>46009</v>
      </c>
      <c r="AO16" s="74">
        <v>46359</v>
      </c>
      <c r="AP16" s="67" t="s">
        <v>294</v>
      </c>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row>
    <row r="17" spans="1:77 16383:16384" s="90" customFormat="1" ht="128.25" x14ac:dyDescent="0.2">
      <c r="A17" s="66">
        <v>14</v>
      </c>
      <c r="B17" s="67">
        <v>263</v>
      </c>
      <c r="C17" s="68" t="s">
        <v>78</v>
      </c>
      <c r="D17" s="67">
        <v>59</v>
      </c>
      <c r="E17" s="68" t="s">
        <v>196</v>
      </c>
      <c r="F17" s="68">
        <v>1</v>
      </c>
      <c r="G17" s="69" t="s">
        <v>298</v>
      </c>
      <c r="H17" s="70" t="s">
        <v>216</v>
      </c>
      <c r="I17" s="77" t="s">
        <v>256</v>
      </c>
      <c r="J17" s="70" t="s">
        <v>257</v>
      </c>
      <c r="K17" s="70" t="s">
        <v>258</v>
      </c>
      <c r="L17" s="78">
        <v>1</v>
      </c>
      <c r="M17" s="72"/>
      <c r="N17" s="73"/>
      <c r="O17" s="73"/>
      <c r="P17" s="73"/>
      <c r="Q17" s="73"/>
      <c r="R17" s="73"/>
      <c r="S17" s="72"/>
      <c r="T17" s="73"/>
      <c r="U17" s="73"/>
      <c r="V17" s="73"/>
      <c r="W17" s="73"/>
      <c r="X17" s="73"/>
      <c r="Y17" s="72"/>
      <c r="Z17" s="73"/>
      <c r="AA17" s="73"/>
      <c r="AB17" s="72"/>
      <c r="AC17" s="73"/>
      <c r="AD17" s="73"/>
      <c r="AE17" s="72"/>
      <c r="AF17" s="73"/>
      <c r="AG17" s="73"/>
      <c r="AH17" s="73" t="s">
        <v>323</v>
      </c>
      <c r="AI17" s="73">
        <v>0</v>
      </c>
      <c r="AJ17" s="73" t="s">
        <v>16</v>
      </c>
      <c r="AK17" s="72" t="s">
        <v>366</v>
      </c>
      <c r="AL17" s="73">
        <v>0.25</v>
      </c>
      <c r="AM17" s="73" t="s">
        <v>16</v>
      </c>
      <c r="AN17" s="74">
        <v>46023</v>
      </c>
      <c r="AO17" s="74">
        <v>46359</v>
      </c>
      <c r="AP17" s="67" t="s">
        <v>295</v>
      </c>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row>
    <row r="18" spans="1:77 16383:16384" s="90" customFormat="1" ht="91.7" customHeight="1" x14ac:dyDescent="0.2">
      <c r="A18" s="66">
        <v>15</v>
      </c>
      <c r="B18" s="67">
        <v>263</v>
      </c>
      <c r="C18" s="68" t="s">
        <v>78</v>
      </c>
      <c r="D18" s="67">
        <v>59</v>
      </c>
      <c r="E18" s="68" t="s">
        <v>197</v>
      </c>
      <c r="F18" s="68">
        <v>1</v>
      </c>
      <c r="G18" s="69" t="s">
        <v>308</v>
      </c>
      <c r="H18" s="70" t="s">
        <v>217</v>
      </c>
      <c r="I18" s="77" t="s">
        <v>259</v>
      </c>
      <c r="J18" s="70" t="s">
        <v>260</v>
      </c>
      <c r="K18" s="70" t="s">
        <v>261</v>
      </c>
      <c r="L18" s="78">
        <v>1</v>
      </c>
      <c r="M18" s="72"/>
      <c r="N18" s="73"/>
      <c r="O18" s="73"/>
      <c r="P18" s="73"/>
      <c r="Q18" s="73"/>
      <c r="R18" s="73"/>
      <c r="S18" s="72"/>
      <c r="T18" s="73"/>
      <c r="U18" s="73"/>
      <c r="V18" s="73"/>
      <c r="W18" s="73"/>
      <c r="X18" s="73"/>
      <c r="Y18" s="72"/>
      <c r="Z18" s="73"/>
      <c r="AA18" s="73"/>
      <c r="AB18" s="72"/>
      <c r="AC18" s="73"/>
      <c r="AD18" s="73"/>
      <c r="AE18" s="72"/>
      <c r="AF18" s="73"/>
      <c r="AG18" s="73"/>
      <c r="AH18" s="72" t="s">
        <v>322</v>
      </c>
      <c r="AI18" s="73">
        <v>0</v>
      </c>
      <c r="AJ18" s="73" t="s">
        <v>16</v>
      </c>
      <c r="AK18" s="73" t="s">
        <v>360</v>
      </c>
      <c r="AL18" s="73">
        <v>0.25</v>
      </c>
      <c r="AM18" s="73" t="s">
        <v>16</v>
      </c>
      <c r="AN18" s="74">
        <v>46009</v>
      </c>
      <c r="AO18" s="74">
        <v>46359</v>
      </c>
      <c r="AP18" s="67" t="s">
        <v>126</v>
      </c>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row>
    <row r="19" spans="1:77 16383:16384" s="90" customFormat="1" ht="87" customHeight="1" x14ac:dyDescent="0.2">
      <c r="A19" s="66">
        <v>16</v>
      </c>
      <c r="B19" s="67">
        <v>263</v>
      </c>
      <c r="C19" s="68" t="s">
        <v>78</v>
      </c>
      <c r="D19" s="67">
        <v>59</v>
      </c>
      <c r="E19" s="68" t="s">
        <v>198</v>
      </c>
      <c r="F19" s="68">
        <v>1</v>
      </c>
      <c r="G19" s="69" t="s">
        <v>309</v>
      </c>
      <c r="H19" s="70" t="s">
        <v>218</v>
      </c>
      <c r="I19" s="77" t="s">
        <v>262</v>
      </c>
      <c r="J19" s="70" t="s">
        <v>263</v>
      </c>
      <c r="K19" s="70" t="s">
        <v>264</v>
      </c>
      <c r="L19" s="78">
        <v>1</v>
      </c>
      <c r="M19" s="72"/>
      <c r="N19" s="73"/>
      <c r="O19" s="73"/>
      <c r="P19" s="73"/>
      <c r="Q19" s="73"/>
      <c r="R19" s="73"/>
      <c r="S19" s="72"/>
      <c r="T19" s="73"/>
      <c r="U19" s="73"/>
      <c r="V19" s="73"/>
      <c r="W19" s="73"/>
      <c r="X19" s="73"/>
      <c r="Y19" s="72"/>
      <c r="Z19" s="73"/>
      <c r="AA19" s="73"/>
      <c r="AB19" s="72"/>
      <c r="AC19" s="73"/>
      <c r="AD19" s="73"/>
      <c r="AE19" s="72"/>
      <c r="AF19" s="73"/>
      <c r="AG19" s="73"/>
      <c r="AH19" s="72" t="s">
        <v>322</v>
      </c>
      <c r="AI19" s="73">
        <v>0</v>
      </c>
      <c r="AJ19" s="73" t="s">
        <v>16</v>
      </c>
      <c r="AK19" s="73" t="s">
        <v>361</v>
      </c>
      <c r="AL19" s="73">
        <v>0</v>
      </c>
      <c r="AM19" s="73" t="s">
        <v>16</v>
      </c>
      <c r="AN19" s="74">
        <v>46009</v>
      </c>
      <c r="AO19" s="74">
        <v>46359</v>
      </c>
      <c r="AP19" s="67" t="s">
        <v>126</v>
      </c>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row>
    <row r="20" spans="1:77 16383:16384" s="90" customFormat="1" ht="81.599999999999994" customHeight="1" x14ac:dyDescent="0.2">
      <c r="A20" s="66">
        <v>17</v>
      </c>
      <c r="B20" s="67">
        <v>263</v>
      </c>
      <c r="C20" s="68" t="s">
        <v>78</v>
      </c>
      <c r="D20" s="67">
        <v>59</v>
      </c>
      <c r="E20" s="68" t="s">
        <v>198</v>
      </c>
      <c r="F20" s="68">
        <v>2</v>
      </c>
      <c r="G20" s="69" t="s">
        <v>309</v>
      </c>
      <c r="H20" s="70" t="s">
        <v>218</v>
      </c>
      <c r="I20" s="77" t="s">
        <v>265</v>
      </c>
      <c r="J20" s="70" t="s">
        <v>266</v>
      </c>
      <c r="K20" s="70" t="s">
        <v>267</v>
      </c>
      <c r="L20" s="78">
        <v>1</v>
      </c>
      <c r="M20" s="72"/>
      <c r="N20" s="73"/>
      <c r="O20" s="73"/>
      <c r="P20" s="73"/>
      <c r="Q20" s="73"/>
      <c r="R20" s="73"/>
      <c r="S20" s="72"/>
      <c r="T20" s="73"/>
      <c r="U20" s="73"/>
      <c r="V20" s="73"/>
      <c r="W20" s="73"/>
      <c r="X20" s="73"/>
      <c r="Y20" s="72"/>
      <c r="Z20" s="73"/>
      <c r="AA20" s="73"/>
      <c r="AB20" s="72"/>
      <c r="AC20" s="73"/>
      <c r="AD20" s="73"/>
      <c r="AE20" s="72"/>
      <c r="AF20" s="73"/>
      <c r="AG20" s="73"/>
      <c r="AH20" s="72" t="s">
        <v>322</v>
      </c>
      <c r="AI20" s="73">
        <v>0</v>
      </c>
      <c r="AJ20" s="73" t="s">
        <v>16</v>
      </c>
      <c r="AK20" s="73" t="s">
        <v>361</v>
      </c>
      <c r="AL20" s="73">
        <v>0</v>
      </c>
      <c r="AM20" s="73" t="s">
        <v>16</v>
      </c>
      <c r="AN20" s="74">
        <v>46009</v>
      </c>
      <c r="AO20" s="74">
        <v>46359</v>
      </c>
      <c r="AP20" s="67" t="s">
        <v>126</v>
      </c>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row>
    <row r="21" spans="1:77 16383:16384" s="90" customFormat="1" ht="256.5" x14ac:dyDescent="0.2">
      <c r="A21" s="66">
        <v>18</v>
      </c>
      <c r="B21" s="67">
        <v>263</v>
      </c>
      <c r="C21" s="68" t="s">
        <v>78</v>
      </c>
      <c r="D21" s="67">
        <v>59</v>
      </c>
      <c r="E21" s="68" t="s">
        <v>199</v>
      </c>
      <c r="F21" s="68">
        <v>1</v>
      </c>
      <c r="G21" s="69" t="s">
        <v>310</v>
      </c>
      <c r="H21" s="70" t="s">
        <v>219</v>
      </c>
      <c r="I21" s="77" t="s">
        <v>268</v>
      </c>
      <c r="J21" s="70" t="s">
        <v>269</v>
      </c>
      <c r="K21" s="70" t="s">
        <v>270</v>
      </c>
      <c r="L21" s="78">
        <v>1</v>
      </c>
      <c r="M21" s="72"/>
      <c r="N21" s="73"/>
      <c r="O21" s="73"/>
      <c r="P21" s="73"/>
      <c r="Q21" s="73"/>
      <c r="R21" s="73"/>
      <c r="S21" s="72"/>
      <c r="T21" s="73"/>
      <c r="U21" s="73"/>
      <c r="V21" s="73"/>
      <c r="W21" s="73"/>
      <c r="X21" s="73"/>
      <c r="Y21" s="72"/>
      <c r="Z21" s="73"/>
      <c r="AA21" s="73"/>
      <c r="AB21" s="72"/>
      <c r="AC21" s="73"/>
      <c r="AD21" s="73"/>
      <c r="AE21" s="72"/>
      <c r="AF21" s="73"/>
      <c r="AG21" s="73"/>
      <c r="AH21" s="73" t="s">
        <v>323</v>
      </c>
      <c r="AI21" s="73">
        <v>0</v>
      </c>
      <c r="AJ21" s="73" t="s">
        <v>16</v>
      </c>
      <c r="AK21" s="72" t="s">
        <v>367</v>
      </c>
      <c r="AL21" s="73">
        <v>1</v>
      </c>
      <c r="AM21" s="82" t="s">
        <v>17</v>
      </c>
      <c r="AN21" s="74">
        <v>46023</v>
      </c>
      <c r="AO21" s="74">
        <v>46111</v>
      </c>
      <c r="AP21" s="67" t="s">
        <v>295</v>
      </c>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row>
    <row r="22" spans="1:77 16383:16384" s="90" customFormat="1" ht="103.7" customHeight="1" x14ac:dyDescent="0.2">
      <c r="A22" s="66">
        <v>19</v>
      </c>
      <c r="B22" s="67">
        <v>263</v>
      </c>
      <c r="C22" s="68" t="s">
        <v>78</v>
      </c>
      <c r="D22" s="67">
        <v>59</v>
      </c>
      <c r="E22" s="68" t="s">
        <v>200</v>
      </c>
      <c r="F22" s="68">
        <v>1</v>
      </c>
      <c r="G22" s="69" t="s">
        <v>311</v>
      </c>
      <c r="H22" s="70" t="s">
        <v>220</v>
      </c>
      <c r="I22" s="77" t="s">
        <v>271</v>
      </c>
      <c r="J22" s="70" t="s">
        <v>251</v>
      </c>
      <c r="K22" s="70" t="s">
        <v>252</v>
      </c>
      <c r="L22" s="73">
        <v>1</v>
      </c>
      <c r="M22" s="72"/>
      <c r="N22" s="73"/>
      <c r="O22" s="73"/>
      <c r="P22" s="73"/>
      <c r="Q22" s="73"/>
      <c r="R22" s="73"/>
      <c r="S22" s="72"/>
      <c r="T22" s="73"/>
      <c r="U22" s="73"/>
      <c r="V22" s="73"/>
      <c r="W22" s="73"/>
      <c r="X22" s="73"/>
      <c r="Y22" s="72"/>
      <c r="Z22" s="73"/>
      <c r="AA22" s="73"/>
      <c r="AB22" s="72"/>
      <c r="AC22" s="73"/>
      <c r="AD22" s="73"/>
      <c r="AE22" s="72"/>
      <c r="AF22" s="73"/>
      <c r="AG22" s="73"/>
      <c r="AH22" s="72" t="s">
        <v>321</v>
      </c>
      <c r="AI22" s="73" t="s">
        <v>332</v>
      </c>
      <c r="AJ22" s="73" t="s">
        <v>16</v>
      </c>
      <c r="AK22" s="73" t="s">
        <v>362</v>
      </c>
      <c r="AL22" s="73">
        <v>1</v>
      </c>
      <c r="AM22" s="82" t="s">
        <v>17</v>
      </c>
      <c r="AN22" s="74">
        <v>46037</v>
      </c>
      <c r="AO22" s="74">
        <v>46359</v>
      </c>
      <c r="AP22" s="67" t="s">
        <v>126</v>
      </c>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row>
    <row r="23" spans="1:77 16383:16384" s="90" customFormat="1" ht="148.69999999999999" customHeight="1" x14ac:dyDescent="0.2">
      <c r="A23" s="66">
        <v>20</v>
      </c>
      <c r="B23" s="67">
        <v>263</v>
      </c>
      <c r="C23" s="68" t="s">
        <v>78</v>
      </c>
      <c r="D23" s="67">
        <v>59</v>
      </c>
      <c r="E23" s="68" t="s">
        <v>201</v>
      </c>
      <c r="F23" s="68">
        <v>1</v>
      </c>
      <c r="G23" s="69" t="s">
        <v>312</v>
      </c>
      <c r="H23" s="70" t="s">
        <v>221</v>
      </c>
      <c r="I23" s="77" t="s">
        <v>230</v>
      </c>
      <c r="J23" s="70" t="s">
        <v>231</v>
      </c>
      <c r="K23" s="70" t="s">
        <v>231</v>
      </c>
      <c r="L23" s="78">
        <v>1</v>
      </c>
      <c r="M23" s="72"/>
      <c r="N23" s="73"/>
      <c r="O23" s="73"/>
      <c r="P23" s="73"/>
      <c r="Q23" s="73"/>
      <c r="R23" s="73"/>
      <c r="S23" s="72"/>
      <c r="T23" s="73"/>
      <c r="U23" s="73"/>
      <c r="V23" s="73"/>
      <c r="W23" s="73"/>
      <c r="X23" s="73"/>
      <c r="Y23" s="72"/>
      <c r="Z23" s="73"/>
      <c r="AA23" s="73"/>
      <c r="AB23" s="72"/>
      <c r="AC23" s="73"/>
      <c r="AD23" s="73"/>
      <c r="AE23" s="72"/>
      <c r="AF23" s="73"/>
      <c r="AG23" s="73"/>
      <c r="AH23" s="72" t="s">
        <v>334</v>
      </c>
      <c r="AI23" s="73">
        <v>0</v>
      </c>
      <c r="AJ23" s="73" t="s">
        <v>16</v>
      </c>
      <c r="AK23" s="72" t="s">
        <v>369</v>
      </c>
      <c r="AL23" s="73">
        <v>0.5</v>
      </c>
      <c r="AM23" s="73" t="s">
        <v>16</v>
      </c>
      <c r="AN23" s="74">
        <v>46009</v>
      </c>
      <c r="AO23" s="74">
        <v>46359</v>
      </c>
      <c r="AP23" s="67" t="s">
        <v>294</v>
      </c>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row>
    <row r="24" spans="1:77 16383:16384" s="90" customFormat="1" ht="150" x14ac:dyDescent="0.2">
      <c r="A24" s="66">
        <v>21</v>
      </c>
      <c r="B24" s="67">
        <v>263</v>
      </c>
      <c r="C24" s="68" t="s">
        <v>78</v>
      </c>
      <c r="D24" s="67">
        <v>59</v>
      </c>
      <c r="E24" s="68" t="s">
        <v>202</v>
      </c>
      <c r="F24" s="68">
        <v>1</v>
      </c>
      <c r="G24" s="69" t="s">
        <v>313</v>
      </c>
      <c r="H24" s="70" t="s">
        <v>222</v>
      </c>
      <c r="I24" s="77" t="s">
        <v>272</v>
      </c>
      <c r="J24" s="70" t="s">
        <v>273</v>
      </c>
      <c r="K24" s="70" t="s">
        <v>274</v>
      </c>
      <c r="L24" s="78">
        <v>1</v>
      </c>
      <c r="M24" s="72"/>
      <c r="N24" s="73"/>
      <c r="O24" s="73"/>
      <c r="P24" s="73"/>
      <c r="Q24" s="73"/>
      <c r="R24" s="73"/>
      <c r="S24" s="72"/>
      <c r="T24" s="73"/>
      <c r="U24" s="73"/>
      <c r="V24" s="73"/>
      <c r="W24" s="73"/>
      <c r="X24" s="73"/>
      <c r="Y24" s="72"/>
      <c r="Z24" s="73"/>
      <c r="AA24" s="73"/>
      <c r="AB24" s="72"/>
      <c r="AC24" s="73"/>
      <c r="AD24" s="73"/>
      <c r="AE24" s="72"/>
      <c r="AF24" s="73"/>
      <c r="AG24" s="73"/>
      <c r="AH24" s="72" t="s">
        <v>321</v>
      </c>
      <c r="AI24" s="73" t="s">
        <v>332</v>
      </c>
      <c r="AJ24" s="73" t="s">
        <v>16</v>
      </c>
      <c r="AK24" s="84" t="s">
        <v>373</v>
      </c>
      <c r="AL24" s="91" t="s">
        <v>332</v>
      </c>
      <c r="AM24" s="91" t="s">
        <v>16</v>
      </c>
      <c r="AN24" s="74">
        <v>46042</v>
      </c>
      <c r="AO24" s="74">
        <v>46203</v>
      </c>
      <c r="AP24" s="67" t="s">
        <v>296</v>
      </c>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row>
    <row r="25" spans="1:77 16383:16384" s="90" customFormat="1" ht="102.6" customHeight="1" x14ac:dyDescent="0.2">
      <c r="A25" s="66">
        <v>22</v>
      </c>
      <c r="B25" s="67">
        <v>263</v>
      </c>
      <c r="C25" s="68" t="s">
        <v>78</v>
      </c>
      <c r="D25" s="67">
        <v>59</v>
      </c>
      <c r="E25" s="68" t="s">
        <v>202</v>
      </c>
      <c r="F25" s="68">
        <v>2</v>
      </c>
      <c r="G25" s="69" t="s">
        <v>313</v>
      </c>
      <c r="H25" s="70" t="s">
        <v>222</v>
      </c>
      <c r="I25" s="77" t="s">
        <v>275</v>
      </c>
      <c r="J25" s="70" t="s">
        <v>276</v>
      </c>
      <c r="K25" s="70" t="s">
        <v>277</v>
      </c>
      <c r="L25" s="73">
        <v>1</v>
      </c>
      <c r="M25" s="72"/>
      <c r="N25" s="73"/>
      <c r="O25" s="73"/>
      <c r="P25" s="73"/>
      <c r="Q25" s="73"/>
      <c r="R25" s="73"/>
      <c r="S25" s="72"/>
      <c r="T25" s="73"/>
      <c r="U25" s="73"/>
      <c r="V25" s="73"/>
      <c r="W25" s="73"/>
      <c r="X25" s="73"/>
      <c r="Y25" s="72"/>
      <c r="Z25" s="73"/>
      <c r="AA25" s="73"/>
      <c r="AB25" s="72"/>
      <c r="AC25" s="73"/>
      <c r="AD25" s="73"/>
      <c r="AE25" s="72"/>
      <c r="AF25" s="73"/>
      <c r="AG25" s="73"/>
      <c r="AH25" s="72" t="s">
        <v>321</v>
      </c>
      <c r="AI25" s="73" t="s">
        <v>332</v>
      </c>
      <c r="AJ25" s="73" t="s">
        <v>16</v>
      </c>
      <c r="AK25" s="85" t="s">
        <v>374</v>
      </c>
      <c r="AL25" s="91" t="s">
        <v>332</v>
      </c>
      <c r="AM25" s="91" t="s">
        <v>16</v>
      </c>
      <c r="AN25" s="74">
        <v>46204</v>
      </c>
      <c r="AO25" s="74">
        <v>46265</v>
      </c>
      <c r="AP25" s="67" t="s">
        <v>296</v>
      </c>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row>
    <row r="26" spans="1:77 16383:16384" s="90" customFormat="1" ht="96" customHeight="1" x14ac:dyDescent="0.2">
      <c r="A26" s="66">
        <v>23</v>
      </c>
      <c r="B26" s="67">
        <v>263</v>
      </c>
      <c r="C26" s="68" t="s">
        <v>78</v>
      </c>
      <c r="D26" s="67">
        <v>59</v>
      </c>
      <c r="E26" s="68" t="s">
        <v>202</v>
      </c>
      <c r="F26" s="68">
        <v>3</v>
      </c>
      <c r="G26" s="69" t="s">
        <v>313</v>
      </c>
      <c r="H26" s="70" t="s">
        <v>222</v>
      </c>
      <c r="I26" s="77" t="s">
        <v>278</v>
      </c>
      <c r="J26" s="70" t="s">
        <v>279</v>
      </c>
      <c r="K26" s="70" t="s">
        <v>280</v>
      </c>
      <c r="L26" s="78">
        <v>1</v>
      </c>
      <c r="M26" s="72"/>
      <c r="N26" s="73"/>
      <c r="O26" s="73"/>
      <c r="P26" s="73"/>
      <c r="Q26" s="73"/>
      <c r="R26" s="73"/>
      <c r="S26" s="72"/>
      <c r="T26" s="73"/>
      <c r="U26" s="73"/>
      <c r="V26" s="73"/>
      <c r="W26" s="73"/>
      <c r="X26" s="73"/>
      <c r="Y26" s="72"/>
      <c r="Z26" s="73"/>
      <c r="AA26" s="73"/>
      <c r="AB26" s="72"/>
      <c r="AC26" s="73"/>
      <c r="AD26" s="73"/>
      <c r="AE26" s="72"/>
      <c r="AF26" s="73"/>
      <c r="AG26" s="73"/>
      <c r="AH26" s="72" t="s">
        <v>321</v>
      </c>
      <c r="AI26" s="73" t="s">
        <v>332</v>
      </c>
      <c r="AJ26" s="73" t="s">
        <v>16</v>
      </c>
      <c r="AK26" s="85" t="s">
        <v>374</v>
      </c>
      <c r="AL26" s="91" t="s">
        <v>332</v>
      </c>
      <c r="AM26" s="91" t="s">
        <v>16</v>
      </c>
      <c r="AN26" s="74">
        <v>46266</v>
      </c>
      <c r="AO26" s="74">
        <v>46359</v>
      </c>
      <c r="AP26" s="67" t="s">
        <v>296</v>
      </c>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row>
    <row r="27" spans="1:77 16383:16384" s="90" customFormat="1" ht="90.6" customHeight="1" x14ac:dyDescent="0.2">
      <c r="A27" s="66">
        <v>24</v>
      </c>
      <c r="B27" s="67">
        <v>263</v>
      </c>
      <c r="C27" s="68" t="s">
        <v>78</v>
      </c>
      <c r="D27" s="67">
        <v>59</v>
      </c>
      <c r="E27" s="68" t="s">
        <v>203</v>
      </c>
      <c r="F27" s="68">
        <v>1</v>
      </c>
      <c r="G27" s="69" t="s">
        <v>314</v>
      </c>
      <c r="H27" s="70" t="s">
        <v>223</v>
      </c>
      <c r="I27" s="77" t="s">
        <v>232</v>
      </c>
      <c r="J27" s="70" t="s">
        <v>233</v>
      </c>
      <c r="K27" s="70" t="s">
        <v>234</v>
      </c>
      <c r="L27" s="73">
        <v>1</v>
      </c>
      <c r="M27" s="72"/>
      <c r="N27" s="73"/>
      <c r="O27" s="73"/>
      <c r="P27" s="73"/>
      <c r="Q27" s="73"/>
      <c r="R27" s="73"/>
      <c r="S27" s="72"/>
      <c r="T27" s="73"/>
      <c r="U27" s="73"/>
      <c r="V27" s="73"/>
      <c r="W27" s="73"/>
      <c r="X27" s="73"/>
      <c r="Y27" s="72"/>
      <c r="Z27" s="73"/>
      <c r="AA27" s="73"/>
      <c r="AB27" s="72"/>
      <c r="AC27" s="73"/>
      <c r="AD27" s="73"/>
      <c r="AE27" s="72"/>
      <c r="AF27" s="73"/>
      <c r="AG27" s="73"/>
      <c r="AH27" s="72" t="s">
        <v>321</v>
      </c>
      <c r="AI27" s="73" t="s">
        <v>332</v>
      </c>
      <c r="AJ27" s="73" t="s">
        <v>16</v>
      </c>
      <c r="AK27" s="82" t="s">
        <v>358</v>
      </c>
      <c r="AL27" s="82">
        <v>0.25</v>
      </c>
      <c r="AM27" s="73" t="s">
        <v>16</v>
      </c>
      <c r="AN27" s="74">
        <v>46037</v>
      </c>
      <c r="AO27" s="74">
        <v>46359</v>
      </c>
      <c r="AP27" s="67" t="s">
        <v>126</v>
      </c>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row>
    <row r="28" spans="1:77 16383:16384" s="90" customFormat="1" ht="103.7" customHeight="1" x14ac:dyDescent="0.2">
      <c r="A28" s="66">
        <v>25</v>
      </c>
      <c r="B28" s="67">
        <v>263</v>
      </c>
      <c r="C28" s="68" t="s">
        <v>78</v>
      </c>
      <c r="D28" s="67">
        <v>59</v>
      </c>
      <c r="E28" s="68" t="s">
        <v>203</v>
      </c>
      <c r="F28" s="68">
        <v>2</v>
      </c>
      <c r="G28" s="69" t="s">
        <v>314</v>
      </c>
      <c r="H28" s="70" t="s">
        <v>224</v>
      </c>
      <c r="I28" s="77" t="s">
        <v>281</v>
      </c>
      <c r="J28" s="70" t="s">
        <v>282</v>
      </c>
      <c r="K28" s="70" t="s">
        <v>283</v>
      </c>
      <c r="L28" s="78">
        <v>12</v>
      </c>
      <c r="M28" s="72"/>
      <c r="N28" s="73"/>
      <c r="O28" s="73"/>
      <c r="P28" s="73"/>
      <c r="Q28" s="73"/>
      <c r="R28" s="73"/>
      <c r="S28" s="72"/>
      <c r="T28" s="73"/>
      <c r="U28" s="73"/>
      <c r="V28" s="73"/>
      <c r="W28" s="73"/>
      <c r="X28" s="73"/>
      <c r="Y28" s="72"/>
      <c r="Z28" s="73"/>
      <c r="AA28" s="73"/>
      <c r="AB28" s="72"/>
      <c r="AC28" s="73"/>
      <c r="AD28" s="73"/>
      <c r="AE28" s="72"/>
      <c r="AF28" s="73"/>
      <c r="AG28" s="73"/>
      <c r="AH28" s="72" t="s">
        <v>321</v>
      </c>
      <c r="AI28" s="73" t="s">
        <v>332</v>
      </c>
      <c r="AJ28" s="73" t="s">
        <v>16</v>
      </c>
      <c r="AK28" s="82" t="s">
        <v>363</v>
      </c>
      <c r="AL28" s="82">
        <v>0.25</v>
      </c>
      <c r="AM28" s="73" t="s">
        <v>16</v>
      </c>
      <c r="AN28" s="74">
        <v>46037</v>
      </c>
      <c r="AO28" s="74">
        <v>46359</v>
      </c>
      <c r="AP28" s="67" t="s">
        <v>126</v>
      </c>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row>
    <row r="29" spans="1:77 16383:16384" s="90" customFormat="1" ht="116.45" customHeight="1" x14ac:dyDescent="0.2">
      <c r="A29" s="66">
        <v>26</v>
      </c>
      <c r="B29" s="67">
        <v>263</v>
      </c>
      <c r="C29" s="68" t="s">
        <v>78</v>
      </c>
      <c r="D29" s="67">
        <v>59</v>
      </c>
      <c r="E29" s="68" t="s">
        <v>204</v>
      </c>
      <c r="F29" s="68">
        <v>1</v>
      </c>
      <c r="G29" s="69" t="s">
        <v>315</v>
      </c>
      <c r="H29" s="70" t="s">
        <v>225</v>
      </c>
      <c r="I29" s="77" t="s">
        <v>284</v>
      </c>
      <c r="J29" s="70" t="s">
        <v>251</v>
      </c>
      <c r="K29" s="70" t="s">
        <v>252</v>
      </c>
      <c r="L29" s="73">
        <v>1</v>
      </c>
      <c r="M29" s="72"/>
      <c r="N29" s="73"/>
      <c r="O29" s="73"/>
      <c r="P29" s="73"/>
      <c r="Q29" s="73"/>
      <c r="R29" s="73"/>
      <c r="S29" s="72"/>
      <c r="T29" s="73"/>
      <c r="U29" s="73"/>
      <c r="V29" s="73"/>
      <c r="W29" s="73"/>
      <c r="X29" s="73"/>
      <c r="Y29" s="72"/>
      <c r="Z29" s="73"/>
      <c r="AA29" s="73"/>
      <c r="AB29" s="72"/>
      <c r="AC29" s="73"/>
      <c r="AD29" s="73"/>
      <c r="AE29" s="72"/>
      <c r="AF29" s="73"/>
      <c r="AG29" s="73"/>
      <c r="AH29" s="72" t="s">
        <v>321</v>
      </c>
      <c r="AI29" s="73" t="s">
        <v>332</v>
      </c>
      <c r="AJ29" s="73" t="s">
        <v>16</v>
      </c>
      <c r="AK29" s="73" t="s">
        <v>364</v>
      </c>
      <c r="AL29" s="73">
        <v>1</v>
      </c>
      <c r="AM29" s="82" t="s">
        <v>17</v>
      </c>
      <c r="AN29" s="74">
        <v>46037</v>
      </c>
      <c r="AO29" s="74">
        <v>46359</v>
      </c>
      <c r="AP29" s="67" t="s">
        <v>126</v>
      </c>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row>
    <row r="30" spans="1:77 16383:16384" s="90" customFormat="1" ht="117" customHeight="1" x14ac:dyDescent="0.2">
      <c r="A30" s="66">
        <v>27</v>
      </c>
      <c r="B30" s="67">
        <v>263</v>
      </c>
      <c r="C30" s="68" t="s">
        <v>78</v>
      </c>
      <c r="D30" s="67">
        <v>59</v>
      </c>
      <c r="E30" s="68" t="s">
        <v>205</v>
      </c>
      <c r="F30" s="68">
        <v>1</v>
      </c>
      <c r="G30" s="69" t="s">
        <v>316</v>
      </c>
      <c r="H30" s="70" t="s">
        <v>226</v>
      </c>
      <c r="I30" s="77" t="s">
        <v>285</v>
      </c>
      <c r="J30" s="70" t="s">
        <v>286</v>
      </c>
      <c r="K30" s="70" t="s">
        <v>287</v>
      </c>
      <c r="L30" s="78">
        <v>1</v>
      </c>
      <c r="M30" s="72"/>
      <c r="N30" s="73"/>
      <c r="O30" s="73"/>
      <c r="P30" s="73"/>
      <c r="Q30" s="73"/>
      <c r="R30" s="73"/>
      <c r="S30" s="72"/>
      <c r="T30" s="73"/>
      <c r="U30" s="73"/>
      <c r="V30" s="73"/>
      <c r="W30" s="73"/>
      <c r="X30" s="73"/>
      <c r="Y30" s="72"/>
      <c r="Z30" s="73"/>
      <c r="AA30" s="73"/>
      <c r="AB30" s="72"/>
      <c r="AC30" s="73"/>
      <c r="AD30" s="73"/>
      <c r="AE30" s="72"/>
      <c r="AF30" s="73"/>
      <c r="AG30" s="73"/>
      <c r="AH30" s="72" t="s">
        <v>327</v>
      </c>
      <c r="AI30" s="73" t="s">
        <v>332</v>
      </c>
      <c r="AJ30" s="73" t="s">
        <v>16</v>
      </c>
      <c r="AK30" s="72" t="s">
        <v>370</v>
      </c>
      <c r="AL30" s="73">
        <v>1</v>
      </c>
      <c r="AM30" s="73" t="s">
        <v>17</v>
      </c>
      <c r="AN30" s="74">
        <v>46023</v>
      </c>
      <c r="AO30" s="74">
        <v>46112</v>
      </c>
      <c r="AP30" s="67" t="s">
        <v>25</v>
      </c>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XFC30" s="80" t="s">
        <v>350</v>
      </c>
      <c r="XFD30" s="79">
        <v>2</v>
      </c>
    </row>
    <row r="31" spans="1:77 16383:16384" s="90" customFormat="1" ht="242.25" x14ac:dyDescent="0.2">
      <c r="A31" s="66">
        <v>28</v>
      </c>
      <c r="B31" s="67">
        <v>263</v>
      </c>
      <c r="C31" s="68" t="s">
        <v>78</v>
      </c>
      <c r="D31" s="67">
        <v>59</v>
      </c>
      <c r="E31" s="68" t="s">
        <v>206</v>
      </c>
      <c r="F31" s="68">
        <v>1</v>
      </c>
      <c r="G31" s="69" t="s">
        <v>317</v>
      </c>
      <c r="H31" s="70" t="s">
        <v>227</v>
      </c>
      <c r="I31" s="77" t="s">
        <v>288</v>
      </c>
      <c r="J31" s="70" t="s">
        <v>289</v>
      </c>
      <c r="K31" s="70" t="s">
        <v>290</v>
      </c>
      <c r="L31" s="78">
        <v>12</v>
      </c>
      <c r="M31" s="72"/>
      <c r="N31" s="73"/>
      <c r="O31" s="73"/>
      <c r="P31" s="73"/>
      <c r="Q31" s="73"/>
      <c r="R31" s="73"/>
      <c r="S31" s="72"/>
      <c r="T31" s="73"/>
      <c r="U31" s="73"/>
      <c r="V31" s="73"/>
      <c r="W31" s="73"/>
      <c r="X31" s="73"/>
      <c r="Y31" s="72"/>
      <c r="Z31" s="73"/>
      <c r="AA31" s="73"/>
      <c r="AB31" s="72"/>
      <c r="AC31" s="73"/>
      <c r="AD31" s="73"/>
      <c r="AE31" s="72"/>
      <c r="AF31" s="73"/>
      <c r="AG31" s="73"/>
      <c r="AH31" s="72" t="s">
        <v>327</v>
      </c>
      <c r="AI31" s="73" t="s">
        <v>332</v>
      </c>
      <c r="AJ31" s="73" t="s">
        <v>16</v>
      </c>
      <c r="AK31" s="72" t="s">
        <v>371</v>
      </c>
      <c r="AL31" s="73">
        <v>0.3</v>
      </c>
      <c r="AM31" s="73" t="s">
        <v>16</v>
      </c>
      <c r="AN31" s="74">
        <v>46023</v>
      </c>
      <c r="AO31" s="74">
        <v>46359</v>
      </c>
      <c r="AP31" s="67" t="s">
        <v>297</v>
      </c>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XFC31" s="80" t="s">
        <v>351</v>
      </c>
      <c r="XFD31" s="79">
        <v>1</v>
      </c>
    </row>
    <row r="32" spans="1:77 16383:16384" s="90" customFormat="1" ht="138" customHeight="1" x14ac:dyDescent="0.2">
      <c r="A32" s="66">
        <v>29</v>
      </c>
      <c r="B32" s="67">
        <v>263</v>
      </c>
      <c r="C32" s="68" t="s">
        <v>78</v>
      </c>
      <c r="D32" s="67">
        <v>59</v>
      </c>
      <c r="E32" s="68" t="s">
        <v>206</v>
      </c>
      <c r="F32" s="68">
        <v>2</v>
      </c>
      <c r="G32" s="69" t="s">
        <v>317</v>
      </c>
      <c r="H32" s="70" t="s">
        <v>227</v>
      </c>
      <c r="I32" s="77" t="s">
        <v>291</v>
      </c>
      <c r="J32" s="70" t="s">
        <v>292</v>
      </c>
      <c r="K32" s="70" t="s">
        <v>293</v>
      </c>
      <c r="L32" s="78">
        <v>4</v>
      </c>
      <c r="M32" s="72"/>
      <c r="N32" s="73"/>
      <c r="O32" s="73"/>
      <c r="P32" s="73"/>
      <c r="Q32" s="73"/>
      <c r="R32" s="73"/>
      <c r="S32" s="72"/>
      <c r="T32" s="73"/>
      <c r="U32" s="73"/>
      <c r="V32" s="73"/>
      <c r="W32" s="73"/>
      <c r="X32" s="73"/>
      <c r="Y32" s="72"/>
      <c r="Z32" s="73"/>
      <c r="AA32" s="73"/>
      <c r="AB32" s="72"/>
      <c r="AC32" s="73"/>
      <c r="AD32" s="73"/>
      <c r="AE32" s="72"/>
      <c r="AF32" s="73"/>
      <c r="AG32" s="73"/>
      <c r="AH32" s="72" t="s">
        <v>327</v>
      </c>
      <c r="AI32" s="73" t="s">
        <v>332</v>
      </c>
      <c r="AJ32" s="73" t="s">
        <v>16</v>
      </c>
      <c r="AK32" s="72" t="s">
        <v>372</v>
      </c>
      <c r="AL32" s="73">
        <v>0.2</v>
      </c>
      <c r="AM32" s="73" t="s">
        <v>16</v>
      </c>
      <c r="AN32" s="74">
        <v>46023</v>
      </c>
      <c r="AO32" s="74">
        <v>46359</v>
      </c>
      <c r="AP32" s="67" t="s">
        <v>297</v>
      </c>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XFC32" s="80" t="s">
        <v>351</v>
      </c>
      <c r="XFD32" s="79">
        <v>2</v>
      </c>
    </row>
  </sheetData>
  <autoFilter ref="A3:AP32"/>
  <mergeCells count="2">
    <mergeCell ref="B2:AO2"/>
    <mergeCell ref="XFC3:XF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C35" workbookViewId="0">
      <selection activeCell="G22" activeCellId="1" sqref="G3 G22:G51"/>
    </sheetView>
  </sheetViews>
  <sheetFormatPr baseColWidth="10" defaultRowHeight="15" x14ac:dyDescent="0.25"/>
  <cols>
    <col min="2" max="2" width="12.28515625" bestFit="1" customWidth="1"/>
    <col min="4" max="4" width="11.7109375" bestFit="1" customWidth="1"/>
  </cols>
  <sheetData>
    <row r="1" spans="1:7" s="44" customFormat="1" ht="60.75" thickBot="1" x14ac:dyDescent="0.3">
      <c r="A1" s="49" t="s">
        <v>338</v>
      </c>
      <c r="B1" s="50" t="s">
        <v>339</v>
      </c>
      <c r="C1" s="50" t="s">
        <v>340</v>
      </c>
      <c r="D1" s="51" t="s">
        <v>345</v>
      </c>
      <c r="E1" s="50" t="s">
        <v>341</v>
      </c>
      <c r="F1" s="51" t="s">
        <v>342</v>
      </c>
      <c r="G1" s="52" t="s">
        <v>343</v>
      </c>
    </row>
    <row r="2" spans="1:7" x14ac:dyDescent="0.25">
      <c r="A2" s="53" t="e">
        <f>+seguim!#REF!</f>
        <v>#REF!</v>
      </c>
      <c r="B2" s="63" t="e">
        <f>+seguim!#REF!</f>
        <v>#REF!</v>
      </c>
      <c r="C2" s="63" t="e">
        <f>+seguim!#REF!</f>
        <v>#REF!</v>
      </c>
      <c r="D2" s="54" t="e">
        <f>+seguim!#REF!</f>
        <v>#REF!</v>
      </c>
      <c r="E2" s="55" t="s">
        <v>344</v>
      </c>
      <c r="F2" s="55"/>
      <c r="G2" s="56"/>
    </row>
    <row r="3" spans="1:7" x14ac:dyDescent="0.25">
      <c r="A3" s="57" t="e">
        <f>+seguim!#REF!</f>
        <v>#REF!</v>
      </c>
      <c r="B3" s="64" t="e">
        <f>+seguim!#REF!</f>
        <v>#REF!</v>
      </c>
      <c r="C3" s="64" t="e">
        <f>+seguim!#REF!</f>
        <v>#REF!</v>
      </c>
      <c r="D3" s="47" t="e">
        <f>+seguim!#REF!</f>
        <v>#REF!</v>
      </c>
      <c r="E3" s="48"/>
      <c r="F3" s="48"/>
      <c r="G3" s="58" t="s">
        <v>344</v>
      </c>
    </row>
    <row r="4" spans="1:7" x14ac:dyDescent="0.25">
      <c r="A4" s="57" t="e">
        <f>+seguim!#REF!</f>
        <v>#REF!</v>
      </c>
      <c r="B4" s="64" t="e">
        <f>+seguim!#REF!</f>
        <v>#REF!</v>
      </c>
      <c r="C4" s="64" t="e">
        <f>+seguim!#REF!</f>
        <v>#REF!</v>
      </c>
      <c r="D4" s="47" t="e">
        <f>+seguim!#REF!</f>
        <v>#REF!</v>
      </c>
      <c r="E4" s="48" t="s">
        <v>344</v>
      </c>
      <c r="F4" s="48"/>
      <c r="G4" s="58"/>
    </row>
    <row r="5" spans="1:7" ht="15.75" thickBot="1" x14ac:dyDescent="0.3">
      <c r="A5" s="59" t="e">
        <f>+seguim!#REF!</f>
        <v>#REF!</v>
      </c>
      <c r="B5" s="65" t="e">
        <f>+seguim!#REF!</f>
        <v>#REF!</v>
      </c>
      <c r="C5" s="65" t="e">
        <f>+seguim!#REF!</f>
        <v>#REF!</v>
      </c>
      <c r="D5" s="60" t="e">
        <f>+seguim!#REF!</f>
        <v>#REF!</v>
      </c>
      <c r="E5" s="61" t="s">
        <v>344</v>
      </c>
      <c r="F5" s="61"/>
      <c r="G5" s="62"/>
    </row>
    <row r="6" spans="1:7" x14ac:dyDescent="0.25">
      <c r="B6" s="43"/>
      <c r="C6" s="43"/>
    </row>
    <row r="7" spans="1:7" ht="60" x14ac:dyDescent="0.25">
      <c r="A7" s="45" t="s">
        <v>338</v>
      </c>
      <c r="B7" s="45" t="s">
        <v>339</v>
      </c>
      <c r="C7" s="45" t="s">
        <v>340</v>
      </c>
      <c r="D7" s="46" t="s">
        <v>345</v>
      </c>
      <c r="E7" s="45" t="s">
        <v>341</v>
      </c>
      <c r="F7" s="46" t="s">
        <v>342</v>
      </c>
      <c r="G7" s="46" t="s">
        <v>343</v>
      </c>
    </row>
    <row r="8" spans="1:7" x14ac:dyDescent="0.25">
      <c r="A8" s="47" t="e">
        <f>+seguim!#REF!</f>
        <v>#REF!</v>
      </c>
      <c r="B8" s="64" t="e">
        <f>+seguim!#REF!</f>
        <v>#REF!</v>
      </c>
      <c r="C8" s="64" t="e">
        <f>+seguim!#REF!</f>
        <v>#REF!</v>
      </c>
      <c r="D8" s="47" t="e">
        <f>+seguim!#REF!</f>
        <v>#REF!</v>
      </c>
      <c r="E8" s="48" t="s">
        <v>344</v>
      </c>
      <c r="F8" s="20"/>
      <c r="G8" s="20"/>
    </row>
    <row r="9" spans="1:7" x14ac:dyDescent="0.25">
      <c r="A9" s="47" t="e">
        <f>+seguim!#REF!</f>
        <v>#REF!</v>
      </c>
      <c r="B9" s="89" t="e">
        <f>+seguim!#REF!</f>
        <v>#REF!</v>
      </c>
      <c r="C9" s="89" t="e">
        <f>+seguim!#REF!</f>
        <v>#REF!</v>
      </c>
      <c r="D9" s="47" t="e">
        <f>+seguim!#REF!</f>
        <v>#REF!</v>
      </c>
      <c r="E9" s="48" t="s">
        <v>344</v>
      </c>
      <c r="F9" s="20"/>
      <c r="G9" s="20"/>
    </row>
    <row r="10" spans="1:7" x14ac:dyDescent="0.25">
      <c r="A10" s="47" t="e">
        <f>+seguim!#REF!</f>
        <v>#REF!</v>
      </c>
      <c r="B10" s="89"/>
      <c r="C10" s="89"/>
      <c r="D10" s="47" t="e">
        <f>+seguim!#REF!</f>
        <v>#REF!</v>
      </c>
      <c r="E10" s="48" t="s">
        <v>344</v>
      </c>
      <c r="F10" s="20"/>
      <c r="G10" s="20"/>
    </row>
    <row r="11" spans="1:7" x14ac:dyDescent="0.25">
      <c r="A11" s="47" t="e">
        <f>+seguim!#REF!</f>
        <v>#REF!</v>
      </c>
      <c r="B11" s="89"/>
      <c r="C11" s="89"/>
      <c r="D11" s="47" t="e">
        <f>+seguim!#REF!</f>
        <v>#REF!</v>
      </c>
      <c r="E11" s="48" t="s">
        <v>344</v>
      </c>
      <c r="F11" s="20"/>
      <c r="G11" s="20"/>
    </row>
    <row r="12" spans="1:7" x14ac:dyDescent="0.25">
      <c r="A12" s="47" t="e">
        <f>+seguim!#REF!</f>
        <v>#REF!</v>
      </c>
      <c r="B12" s="89" t="e">
        <f>+seguim!#REF!</f>
        <v>#REF!</v>
      </c>
      <c r="C12" s="89" t="e">
        <f>+seguim!#REF!</f>
        <v>#REF!</v>
      </c>
      <c r="D12" s="47" t="e">
        <f>+seguim!#REF!</f>
        <v>#REF!</v>
      </c>
      <c r="E12" s="48" t="s">
        <v>344</v>
      </c>
      <c r="F12" s="20"/>
      <c r="G12" s="20"/>
    </row>
    <row r="13" spans="1:7" x14ac:dyDescent="0.25">
      <c r="A13" s="47" t="e">
        <f>+seguim!#REF!</f>
        <v>#REF!</v>
      </c>
      <c r="B13" s="89"/>
      <c r="C13" s="89"/>
      <c r="D13" s="47" t="e">
        <f>+seguim!#REF!</f>
        <v>#REF!</v>
      </c>
      <c r="E13" s="48" t="s">
        <v>344</v>
      </c>
      <c r="F13" s="20"/>
      <c r="G13" s="20"/>
    </row>
    <row r="14" spans="1:7" x14ac:dyDescent="0.25">
      <c r="A14" s="47" t="e">
        <f>+seguim!#REF!</f>
        <v>#REF!</v>
      </c>
      <c r="B14" s="89"/>
      <c r="C14" s="89"/>
      <c r="D14" s="47" t="e">
        <f>+seguim!#REF!</f>
        <v>#REF!</v>
      </c>
      <c r="E14" s="48" t="s">
        <v>344</v>
      </c>
      <c r="F14" s="20"/>
      <c r="G14" s="20"/>
    </row>
    <row r="15" spans="1:7" x14ac:dyDescent="0.25">
      <c r="A15" s="47" t="e">
        <f>+seguim!#REF!</f>
        <v>#REF!</v>
      </c>
      <c r="B15" s="64" t="e">
        <f>+seguim!#REF!</f>
        <v>#REF!</v>
      </c>
      <c r="C15" s="64" t="e">
        <f>+seguim!#REF!</f>
        <v>#REF!</v>
      </c>
      <c r="D15" s="47" t="e">
        <f>+seguim!#REF!</f>
        <v>#REF!</v>
      </c>
      <c r="E15" s="48" t="s">
        <v>344</v>
      </c>
      <c r="F15" s="20"/>
      <c r="G15" s="20"/>
    </row>
    <row r="16" spans="1:7" x14ac:dyDescent="0.25">
      <c r="A16" s="47" t="e">
        <f>+seguim!#REF!</f>
        <v>#REF!</v>
      </c>
      <c r="B16" s="64" t="e">
        <f>+seguim!#REF!</f>
        <v>#REF!</v>
      </c>
      <c r="C16" s="64" t="e">
        <f>+seguim!#REF!</f>
        <v>#REF!</v>
      </c>
      <c r="D16" s="47" t="e">
        <f>+seguim!#REF!</f>
        <v>#REF!</v>
      </c>
      <c r="E16" s="48" t="s">
        <v>344</v>
      </c>
      <c r="F16" s="20"/>
      <c r="G16" s="20"/>
    </row>
    <row r="17" spans="1:7" x14ac:dyDescent="0.25">
      <c r="A17" s="47" t="e">
        <f>+seguim!#REF!</f>
        <v>#REF!</v>
      </c>
      <c r="B17" s="89" t="e">
        <f>+seguim!#REF!</f>
        <v>#REF!</v>
      </c>
      <c r="C17" s="89" t="e">
        <f>+seguim!#REF!</f>
        <v>#REF!</v>
      </c>
      <c r="D17" s="47" t="e">
        <f>+seguim!#REF!</f>
        <v>#REF!</v>
      </c>
      <c r="E17" s="48" t="s">
        <v>344</v>
      </c>
      <c r="F17" s="20"/>
      <c r="G17" s="20"/>
    </row>
    <row r="18" spans="1:7" x14ac:dyDescent="0.25">
      <c r="A18" s="47" t="e">
        <f>+seguim!#REF!</f>
        <v>#REF!</v>
      </c>
      <c r="B18" s="89"/>
      <c r="C18" s="89"/>
      <c r="D18" s="47" t="e">
        <f>+seguim!#REF!</f>
        <v>#REF!</v>
      </c>
      <c r="E18" s="48" t="s">
        <v>344</v>
      </c>
      <c r="F18" s="20"/>
      <c r="G18" s="20"/>
    </row>
    <row r="19" spans="1:7" x14ac:dyDescent="0.25">
      <c r="A19" s="47" t="e">
        <f>+seguim!#REF!</f>
        <v>#REF!</v>
      </c>
      <c r="B19" s="89" t="e">
        <f>+seguim!#REF!</f>
        <v>#REF!</v>
      </c>
      <c r="C19" s="89" t="e">
        <f>+seguim!#REF!</f>
        <v>#REF!</v>
      </c>
      <c r="D19" s="47" t="e">
        <f>+seguim!#REF!</f>
        <v>#REF!</v>
      </c>
      <c r="E19" s="48" t="s">
        <v>344</v>
      </c>
      <c r="F19" s="20"/>
      <c r="G19" s="20"/>
    </row>
    <row r="20" spans="1:7" x14ac:dyDescent="0.25">
      <c r="A20" s="47" t="e">
        <f>+seguim!#REF!</f>
        <v>#REF!</v>
      </c>
      <c r="B20" s="89"/>
      <c r="C20" s="89"/>
      <c r="D20" s="47" t="e">
        <f>+seguim!#REF!</f>
        <v>#REF!</v>
      </c>
      <c r="E20" s="48" t="s">
        <v>344</v>
      </c>
      <c r="F20" s="20"/>
      <c r="G20" s="20"/>
    </row>
    <row r="21" spans="1:7" x14ac:dyDescent="0.25">
      <c r="A21" s="47" t="e">
        <f>+seguim!#REF!</f>
        <v>#REF!</v>
      </c>
      <c r="B21" s="89"/>
      <c r="C21" s="89"/>
      <c r="D21" s="47" t="e">
        <f>+seguim!#REF!</f>
        <v>#REF!</v>
      </c>
      <c r="E21" s="48" t="s">
        <v>344</v>
      </c>
      <c r="F21" s="20"/>
      <c r="G21" s="20"/>
    </row>
    <row r="22" spans="1:7" x14ac:dyDescent="0.25">
      <c r="A22" s="47" t="str">
        <f>+seguim!C4</f>
        <v>2025 2025</v>
      </c>
      <c r="B22" s="89">
        <f>+seguim!D4</f>
        <v>48</v>
      </c>
      <c r="C22" s="89" t="str">
        <f>+seguim!E4</f>
        <v>3.2.4.8</v>
      </c>
      <c r="D22" s="47">
        <f>+seguim!F4</f>
        <v>1</v>
      </c>
      <c r="E22" s="20"/>
      <c r="F22" s="20"/>
      <c r="G22" s="48" t="s">
        <v>344</v>
      </c>
    </row>
    <row r="23" spans="1:7" x14ac:dyDescent="0.25">
      <c r="A23" s="47" t="str">
        <f>+seguim!C5</f>
        <v>2025 2025</v>
      </c>
      <c r="B23" s="89"/>
      <c r="C23" s="89"/>
      <c r="D23" s="47">
        <f>+seguim!F5</f>
        <v>2</v>
      </c>
      <c r="E23" s="20"/>
      <c r="F23" s="20"/>
      <c r="G23" s="48" t="s">
        <v>344</v>
      </c>
    </row>
    <row r="24" spans="1:7" x14ac:dyDescent="0.25">
      <c r="A24" s="47" t="e">
        <f>+seguim!#REF!</f>
        <v>#REF!</v>
      </c>
      <c r="B24" s="64" t="e">
        <f>+seguim!#REF!</f>
        <v>#REF!</v>
      </c>
      <c r="C24" s="64" t="e">
        <f>+seguim!#REF!</f>
        <v>#REF!</v>
      </c>
      <c r="D24" s="47" t="e">
        <f>+seguim!#REF!</f>
        <v>#REF!</v>
      </c>
      <c r="E24" s="48" t="s">
        <v>344</v>
      </c>
      <c r="F24" s="20"/>
      <c r="G24" s="20"/>
    </row>
    <row r="25" spans="1:7" x14ac:dyDescent="0.25">
      <c r="A25" s="47" t="str">
        <f>+seguim!C6</f>
        <v>2025 2025</v>
      </c>
      <c r="B25" s="64">
        <f>+seguim!D6</f>
        <v>59</v>
      </c>
      <c r="C25" s="64" t="str">
        <f>+seguim!E6</f>
        <v>2.2.1</v>
      </c>
      <c r="D25" s="47">
        <f>+seguim!F6</f>
        <v>1</v>
      </c>
      <c r="E25" s="20"/>
      <c r="F25" s="20"/>
      <c r="G25" s="48" t="s">
        <v>344</v>
      </c>
    </row>
    <row r="26" spans="1:7" x14ac:dyDescent="0.25">
      <c r="A26" s="47" t="str">
        <f>+seguim!C7</f>
        <v>2025 2025</v>
      </c>
      <c r="B26" s="64">
        <f>+seguim!D7</f>
        <v>59</v>
      </c>
      <c r="C26" s="64" t="str">
        <f>+seguim!E7</f>
        <v>2.2.2</v>
      </c>
      <c r="D26" s="47">
        <f>+seguim!F7</f>
        <v>1</v>
      </c>
      <c r="E26" s="20"/>
      <c r="F26" s="20"/>
      <c r="G26" s="48" t="s">
        <v>344</v>
      </c>
    </row>
    <row r="27" spans="1:7" x14ac:dyDescent="0.25">
      <c r="A27" s="47" t="str">
        <f>+seguim!C8</f>
        <v>2025 2025</v>
      </c>
      <c r="B27" s="64">
        <f>+seguim!D8</f>
        <v>59</v>
      </c>
      <c r="C27" s="64" t="str">
        <f>+seguim!E8</f>
        <v>2.2.3</v>
      </c>
      <c r="D27" s="47">
        <f>+seguim!F8</f>
        <v>1</v>
      </c>
      <c r="E27" s="20"/>
      <c r="F27" s="20"/>
      <c r="G27" s="48" t="s">
        <v>344</v>
      </c>
    </row>
    <row r="28" spans="1:7" x14ac:dyDescent="0.25">
      <c r="A28" s="47" t="str">
        <f>+seguim!C9</f>
        <v>2025 2025</v>
      </c>
      <c r="B28" s="89">
        <f>+seguim!D9</f>
        <v>59</v>
      </c>
      <c r="C28" s="89" t="str">
        <f>+seguim!E9</f>
        <v>2.2.4</v>
      </c>
      <c r="D28" s="47">
        <f>+seguim!F9</f>
        <v>1</v>
      </c>
      <c r="E28" s="20"/>
      <c r="F28" s="20"/>
      <c r="G28" s="48" t="s">
        <v>344</v>
      </c>
    </row>
    <row r="29" spans="1:7" x14ac:dyDescent="0.25">
      <c r="A29" s="47" t="str">
        <f>+seguim!C10</f>
        <v>2025 2025</v>
      </c>
      <c r="B29" s="89"/>
      <c r="C29" s="89"/>
      <c r="D29" s="47">
        <f>+seguim!F10</f>
        <v>2</v>
      </c>
      <c r="E29" s="20"/>
      <c r="F29" s="20"/>
      <c r="G29" s="48" t="s">
        <v>344</v>
      </c>
    </row>
    <row r="30" spans="1:7" x14ac:dyDescent="0.25">
      <c r="A30" s="47" t="str">
        <f>+seguim!C11</f>
        <v>2025 2025</v>
      </c>
      <c r="B30" s="89">
        <f>+seguim!D11</f>
        <v>59</v>
      </c>
      <c r="C30" s="89" t="str">
        <f>+seguim!E11</f>
        <v>2.2.5</v>
      </c>
      <c r="D30" s="47">
        <f>+seguim!F11</f>
        <v>1</v>
      </c>
      <c r="E30" s="20"/>
      <c r="F30" s="20"/>
      <c r="G30" s="48" t="s">
        <v>344</v>
      </c>
    </row>
    <row r="31" spans="1:7" x14ac:dyDescent="0.25">
      <c r="A31" s="47" t="str">
        <f>+seguim!C12</f>
        <v>2025 2025</v>
      </c>
      <c r="B31" s="89"/>
      <c r="C31" s="89"/>
      <c r="D31" s="47">
        <f>+seguim!F12</f>
        <v>2</v>
      </c>
      <c r="E31" s="20"/>
      <c r="F31" s="20"/>
      <c r="G31" s="48" t="s">
        <v>344</v>
      </c>
    </row>
    <row r="32" spans="1:7" x14ac:dyDescent="0.25">
      <c r="A32" s="47" t="str">
        <f>+seguim!C13</f>
        <v>2025 2025</v>
      </c>
      <c r="B32" s="64">
        <f>+seguim!D13</f>
        <v>59</v>
      </c>
      <c r="C32" s="64" t="str">
        <f>+seguim!E13</f>
        <v>2.2.6</v>
      </c>
      <c r="D32" s="47">
        <f>+seguim!F13</f>
        <v>1</v>
      </c>
      <c r="E32" s="20"/>
      <c r="F32" s="20"/>
      <c r="G32" s="48" t="s">
        <v>344</v>
      </c>
    </row>
    <row r="33" spans="1:7" x14ac:dyDescent="0.25">
      <c r="A33" s="47" t="str">
        <f>+seguim!C14</f>
        <v>2025 2025</v>
      </c>
      <c r="B33" s="64">
        <f>+seguim!D14</f>
        <v>59</v>
      </c>
      <c r="C33" s="64" t="str">
        <f>+seguim!E14</f>
        <v>2.2.7</v>
      </c>
      <c r="D33" s="47">
        <f>+seguim!F14</f>
        <v>1</v>
      </c>
      <c r="E33" s="20"/>
      <c r="F33" s="20"/>
      <c r="G33" s="48" t="s">
        <v>344</v>
      </c>
    </row>
    <row r="34" spans="1:7" x14ac:dyDescent="0.25">
      <c r="A34" s="47" t="str">
        <f>+seguim!C15</f>
        <v>2025 2025</v>
      </c>
      <c r="B34" s="64">
        <f>+seguim!D15</f>
        <v>59</v>
      </c>
      <c r="C34" s="64" t="str">
        <f>+seguim!E15</f>
        <v>2.2.8</v>
      </c>
      <c r="D34" s="47">
        <f>+seguim!F15</f>
        <v>1</v>
      </c>
      <c r="E34" s="20"/>
      <c r="F34" s="20"/>
      <c r="G34" s="48" t="s">
        <v>344</v>
      </c>
    </row>
    <row r="35" spans="1:7" x14ac:dyDescent="0.25">
      <c r="A35" s="47" t="str">
        <f>+seguim!C16</f>
        <v>2025 2025</v>
      </c>
      <c r="B35" s="64">
        <f>+seguim!D16</f>
        <v>59</v>
      </c>
      <c r="C35" s="64" t="str">
        <f>+seguim!E16</f>
        <v>2.2.9</v>
      </c>
      <c r="D35" s="47">
        <f>+seguim!F16</f>
        <v>1</v>
      </c>
      <c r="E35" s="20"/>
      <c r="F35" s="20"/>
      <c r="G35" s="48" t="s">
        <v>344</v>
      </c>
    </row>
    <row r="36" spans="1:7" x14ac:dyDescent="0.25">
      <c r="A36" s="47" t="str">
        <f>+seguim!C17</f>
        <v>2025 2025</v>
      </c>
      <c r="B36" s="64">
        <f>+seguim!D17</f>
        <v>59</v>
      </c>
      <c r="C36" s="64" t="str">
        <f>+seguim!E17</f>
        <v>2.2.10</v>
      </c>
      <c r="D36" s="47">
        <f>+seguim!F17</f>
        <v>1</v>
      </c>
      <c r="E36" s="20"/>
      <c r="F36" s="20"/>
      <c r="G36" s="48" t="s">
        <v>344</v>
      </c>
    </row>
    <row r="37" spans="1:7" x14ac:dyDescent="0.25">
      <c r="A37" s="47" t="str">
        <f>+seguim!C18</f>
        <v>2025 2025</v>
      </c>
      <c r="B37" s="64">
        <f>+seguim!D18</f>
        <v>59</v>
      </c>
      <c r="C37" s="64" t="str">
        <f>+seguim!E18</f>
        <v>2.2.11</v>
      </c>
      <c r="D37" s="47">
        <f>+seguim!F18</f>
        <v>1</v>
      </c>
      <c r="E37" s="20"/>
      <c r="F37" s="20"/>
      <c r="G37" s="48" t="s">
        <v>344</v>
      </c>
    </row>
    <row r="38" spans="1:7" x14ac:dyDescent="0.25">
      <c r="A38" s="47" t="str">
        <f>+seguim!C19</f>
        <v>2025 2025</v>
      </c>
      <c r="B38" s="89">
        <f>+seguim!D19</f>
        <v>59</v>
      </c>
      <c r="C38" s="89" t="str">
        <f>+seguim!E19</f>
        <v>2.2.12</v>
      </c>
      <c r="D38" s="47">
        <f>+seguim!F19</f>
        <v>1</v>
      </c>
      <c r="E38" s="20"/>
      <c r="F38" s="20"/>
      <c r="G38" s="48" t="s">
        <v>344</v>
      </c>
    </row>
    <row r="39" spans="1:7" x14ac:dyDescent="0.25">
      <c r="A39" s="47" t="str">
        <f>+seguim!C20</f>
        <v>2025 2025</v>
      </c>
      <c r="B39" s="89"/>
      <c r="C39" s="89"/>
      <c r="D39" s="47">
        <f>+seguim!F20</f>
        <v>2</v>
      </c>
      <c r="E39" s="20"/>
      <c r="F39" s="20"/>
      <c r="G39" s="48" t="s">
        <v>344</v>
      </c>
    </row>
    <row r="40" spans="1:7" x14ac:dyDescent="0.25">
      <c r="A40" s="47" t="str">
        <f>+seguim!C21</f>
        <v>2025 2025</v>
      </c>
      <c r="B40" s="64">
        <f>+seguim!D21</f>
        <v>59</v>
      </c>
      <c r="C40" s="64" t="str">
        <f>+seguim!E21</f>
        <v>2.2.13</v>
      </c>
      <c r="D40" s="47">
        <f>+seguim!F21</f>
        <v>1</v>
      </c>
      <c r="E40" s="20"/>
      <c r="F40" s="20"/>
      <c r="G40" s="48" t="s">
        <v>344</v>
      </c>
    </row>
    <row r="41" spans="1:7" x14ac:dyDescent="0.25">
      <c r="A41" s="47" t="str">
        <f>+seguim!C22</f>
        <v>2025 2025</v>
      </c>
      <c r="B41" s="64">
        <f>+seguim!D22</f>
        <v>59</v>
      </c>
      <c r="C41" s="64" t="str">
        <f>+seguim!E22</f>
        <v>2.2.14</v>
      </c>
      <c r="D41" s="47">
        <f>+seguim!F22</f>
        <v>1</v>
      </c>
      <c r="E41" s="20"/>
      <c r="F41" s="20"/>
      <c r="G41" s="48" t="s">
        <v>344</v>
      </c>
    </row>
    <row r="42" spans="1:7" x14ac:dyDescent="0.25">
      <c r="A42" s="47" t="str">
        <f>+seguim!C23</f>
        <v>2025 2025</v>
      </c>
      <c r="B42" s="64">
        <f>+seguim!D23</f>
        <v>59</v>
      </c>
      <c r="C42" s="64" t="str">
        <f>+seguim!E23</f>
        <v>2.2.15</v>
      </c>
      <c r="D42" s="47">
        <f>+seguim!F23</f>
        <v>1</v>
      </c>
      <c r="E42" s="20"/>
      <c r="F42" s="20"/>
      <c r="G42" s="48" t="s">
        <v>344</v>
      </c>
    </row>
    <row r="43" spans="1:7" x14ac:dyDescent="0.25">
      <c r="A43" s="47" t="str">
        <f>+seguim!C24</f>
        <v>2025 2025</v>
      </c>
      <c r="B43" s="89">
        <f>+seguim!D24</f>
        <v>59</v>
      </c>
      <c r="C43" s="89" t="str">
        <f>+seguim!E24</f>
        <v>2.2.16</v>
      </c>
      <c r="D43" s="47">
        <f>+seguim!F24</f>
        <v>1</v>
      </c>
      <c r="E43" s="20"/>
      <c r="F43" s="20"/>
      <c r="G43" s="48" t="s">
        <v>344</v>
      </c>
    </row>
    <row r="44" spans="1:7" x14ac:dyDescent="0.25">
      <c r="A44" s="47" t="str">
        <f>+seguim!C25</f>
        <v>2025 2025</v>
      </c>
      <c r="B44" s="89"/>
      <c r="C44" s="89"/>
      <c r="D44" s="47">
        <f>+seguim!F25</f>
        <v>2</v>
      </c>
      <c r="E44" s="20"/>
      <c r="F44" s="20"/>
      <c r="G44" s="48" t="s">
        <v>344</v>
      </c>
    </row>
    <row r="45" spans="1:7" x14ac:dyDescent="0.25">
      <c r="A45" s="47" t="str">
        <f>+seguim!C26</f>
        <v>2025 2025</v>
      </c>
      <c r="B45" s="89"/>
      <c r="C45" s="89"/>
      <c r="D45" s="47">
        <f>+seguim!F26</f>
        <v>3</v>
      </c>
      <c r="E45" s="20"/>
      <c r="F45" s="20"/>
      <c r="G45" s="48" t="s">
        <v>344</v>
      </c>
    </row>
    <row r="46" spans="1:7" x14ac:dyDescent="0.25">
      <c r="A46" s="47" t="str">
        <f>+seguim!C27</f>
        <v>2025 2025</v>
      </c>
      <c r="B46" s="89">
        <f>+seguim!D27</f>
        <v>59</v>
      </c>
      <c r="C46" s="89" t="str">
        <f>+seguim!E27</f>
        <v>2.2.17</v>
      </c>
      <c r="D46" s="47">
        <f>+seguim!F27</f>
        <v>1</v>
      </c>
      <c r="E46" s="20"/>
      <c r="F46" s="20"/>
      <c r="G46" s="48" t="s">
        <v>344</v>
      </c>
    </row>
    <row r="47" spans="1:7" x14ac:dyDescent="0.25">
      <c r="A47" s="47" t="str">
        <f>+seguim!C28</f>
        <v>2025 2025</v>
      </c>
      <c r="B47" s="89"/>
      <c r="C47" s="89"/>
      <c r="D47" s="47">
        <f>+seguim!F28</f>
        <v>2</v>
      </c>
      <c r="E47" s="20"/>
      <c r="F47" s="20"/>
      <c r="G47" s="48" t="s">
        <v>344</v>
      </c>
    </row>
    <row r="48" spans="1:7" x14ac:dyDescent="0.25">
      <c r="A48" s="47" t="str">
        <f>+seguim!C29</f>
        <v>2025 2025</v>
      </c>
      <c r="B48" s="64">
        <f>+seguim!D29</f>
        <v>59</v>
      </c>
      <c r="C48" s="64" t="str">
        <f>+seguim!E29</f>
        <v>2.2.18</v>
      </c>
      <c r="D48" s="47">
        <f>+seguim!F29</f>
        <v>1</v>
      </c>
      <c r="E48" s="20"/>
      <c r="F48" s="20"/>
      <c r="G48" s="48" t="s">
        <v>344</v>
      </c>
    </row>
    <row r="49" spans="1:7" x14ac:dyDescent="0.25">
      <c r="A49" s="47" t="str">
        <f>+seguim!C30</f>
        <v>2025 2025</v>
      </c>
      <c r="B49" s="64">
        <f>+seguim!D30</f>
        <v>59</v>
      </c>
      <c r="C49" s="64" t="str">
        <f>+seguim!E30</f>
        <v>2.2.19</v>
      </c>
      <c r="D49" s="47">
        <f>+seguim!F30</f>
        <v>1</v>
      </c>
      <c r="E49" s="20"/>
      <c r="F49" s="20"/>
      <c r="G49" s="48" t="s">
        <v>344</v>
      </c>
    </row>
    <row r="50" spans="1:7" x14ac:dyDescent="0.25">
      <c r="A50" s="47" t="str">
        <f>+seguim!C31</f>
        <v>2025 2025</v>
      </c>
      <c r="B50" s="89">
        <f>+seguim!D31</f>
        <v>59</v>
      </c>
      <c r="C50" s="89" t="str">
        <f>+seguim!E31</f>
        <v>2.2.20</v>
      </c>
      <c r="D50" s="47">
        <f>+seguim!F31</f>
        <v>1</v>
      </c>
      <c r="E50" s="20"/>
      <c r="F50" s="20"/>
      <c r="G50" s="48" t="s">
        <v>344</v>
      </c>
    </row>
    <row r="51" spans="1:7" x14ac:dyDescent="0.25">
      <c r="A51" s="47" t="str">
        <f>+seguim!C32</f>
        <v>2025 2025</v>
      </c>
      <c r="B51" s="89"/>
      <c r="C51" s="89"/>
      <c r="D51" s="47">
        <f>+seguim!F32</f>
        <v>2</v>
      </c>
      <c r="E51" s="20"/>
      <c r="F51" s="20"/>
      <c r="G51" s="48" t="s">
        <v>344</v>
      </c>
    </row>
  </sheetData>
  <mergeCells count="22">
    <mergeCell ref="C46:C47"/>
    <mergeCell ref="B46:B47"/>
    <mergeCell ref="C50:C51"/>
    <mergeCell ref="B50:B51"/>
    <mergeCell ref="C30:C31"/>
    <mergeCell ref="B30:B31"/>
    <mergeCell ref="C38:C39"/>
    <mergeCell ref="B38:B39"/>
    <mergeCell ref="C43:C45"/>
    <mergeCell ref="B43:B45"/>
    <mergeCell ref="C19:C21"/>
    <mergeCell ref="B19:B21"/>
    <mergeCell ref="C22:C23"/>
    <mergeCell ref="B22:B23"/>
    <mergeCell ref="C28:C29"/>
    <mergeCell ref="B28:B29"/>
    <mergeCell ref="C9:C11"/>
    <mergeCell ref="B9:B11"/>
    <mergeCell ref="C12:C14"/>
    <mergeCell ref="B12:B14"/>
    <mergeCell ref="C17:C18"/>
    <mergeCell ref="B17:B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70" zoomScaleNormal="70" workbookViewId="0"/>
  </sheetViews>
  <sheetFormatPr baseColWidth="10" defaultRowHeight="15" x14ac:dyDescent="0.25"/>
  <cols>
    <col min="1" max="1" width="24.5703125" customWidth="1"/>
    <col min="2" max="2" width="11.85546875" bestFit="1" customWidth="1"/>
    <col min="3" max="3" width="2.85546875" bestFit="1" customWidth="1"/>
    <col min="4" max="6" width="24.28515625" bestFit="1" customWidth="1"/>
    <col min="7" max="7" width="11.7109375" bestFit="1" customWidth="1"/>
    <col min="8" max="8" width="12.140625" customWidth="1"/>
  </cols>
  <sheetData>
    <row r="1" spans="1:8" x14ac:dyDescent="0.25">
      <c r="A1" s="11" t="s">
        <v>18</v>
      </c>
    </row>
    <row r="2" spans="1:8" x14ac:dyDescent="0.25">
      <c r="D2" t="s">
        <v>17</v>
      </c>
      <c r="E2" t="s">
        <v>38</v>
      </c>
      <c r="F2" t="s">
        <v>16</v>
      </c>
      <c r="G2" s="9" t="s">
        <v>19</v>
      </c>
      <c r="H2" s="9" t="s">
        <v>24</v>
      </c>
    </row>
    <row r="3" spans="1:8" x14ac:dyDescent="0.25">
      <c r="A3" t="s">
        <v>187</v>
      </c>
      <c r="B3" t="s">
        <v>78</v>
      </c>
      <c r="F3">
        <v>1</v>
      </c>
      <c r="G3">
        <v>1</v>
      </c>
      <c r="H3" t="str">
        <f>IF(COUNT(D3:F3)&gt;1,1,"")</f>
        <v/>
      </c>
    </row>
    <row r="4" spans="1:8" x14ac:dyDescent="0.25">
      <c r="A4" t="s">
        <v>196</v>
      </c>
      <c r="B4" t="s">
        <v>78</v>
      </c>
      <c r="F4">
        <v>1</v>
      </c>
      <c r="G4">
        <v>1</v>
      </c>
      <c r="H4" t="str">
        <f t="shared" ref="H4:H34" si="0">IF(COUNT(D4:F4)&gt;1,1,"")</f>
        <v/>
      </c>
    </row>
    <row r="5" spans="1:8" x14ac:dyDescent="0.25">
      <c r="A5" t="s">
        <v>197</v>
      </c>
      <c r="B5" t="s">
        <v>78</v>
      </c>
      <c r="F5">
        <v>1</v>
      </c>
      <c r="G5">
        <v>1</v>
      </c>
      <c r="H5" t="str">
        <f t="shared" si="0"/>
        <v/>
      </c>
    </row>
    <row r="6" spans="1:8" x14ac:dyDescent="0.25">
      <c r="A6" t="s">
        <v>198</v>
      </c>
      <c r="B6" t="s">
        <v>78</v>
      </c>
      <c r="F6">
        <v>2</v>
      </c>
      <c r="G6">
        <v>2</v>
      </c>
      <c r="H6" t="str">
        <f t="shared" si="0"/>
        <v/>
      </c>
    </row>
    <row r="7" spans="1:8" x14ac:dyDescent="0.25">
      <c r="A7" t="s">
        <v>199</v>
      </c>
      <c r="B7" t="s">
        <v>78</v>
      </c>
      <c r="F7">
        <v>1</v>
      </c>
      <c r="G7">
        <v>1</v>
      </c>
      <c r="H7" t="str">
        <f t="shared" si="0"/>
        <v/>
      </c>
    </row>
    <row r="8" spans="1:8" x14ac:dyDescent="0.25">
      <c r="A8" t="s">
        <v>200</v>
      </c>
      <c r="B8" t="s">
        <v>78</v>
      </c>
      <c r="F8">
        <v>1</v>
      </c>
      <c r="G8">
        <v>1</v>
      </c>
      <c r="H8" t="str">
        <f t="shared" si="0"/>
        <v/>
      </c>
    </row>
    <row r="9" spans="1:8" x14ac:dyDescent="0.25">
      <c r="A9" t="s">
        <v>201</v>
      </c>
      <c r="B9" t="s">
        <v>78</v>
      </c>
      <c r="F9">
        <v>1</v>
      </c>
      <c r="G9">
        <v>1</v>
      </c>
      <c r="H9" t="str">
        <f t="shared" si="0"/>
        <v/>
      </c>
    </row>
    <row r="10" spans="1:8" x14ac:dyDescent="0.25">
      <c r="A10" t="s">
        <v>202</v>
      </c>
      <c r="B10" t="s">
        <v>78</v>
      </c>
      <c r="F10">
        <v>3</v>
      </c>
      <c r="G10">
        <v>3</v>
      </c>
      <c r="H10" t="str">
        <f t="shared" si="0"/>
        <v/>
      </c>
    </row>
    <row r="11" spans="1:8" x14ac:dyDescent="0.25">
      <c r="A11" t="s">
        <v>203</v>
      </c>
      <c r="B11" t="s">
        <v>78</v>
      </c>
      <c r="F11">
        <v>2</v>
      </c>
      <c r="G11">
        <v>2</v>
      </c>
      <c r="H11" t="str">
        <f t="shared" si="0"/>
        <v/>
      </c>
    </row>
    <row r="12" spans="1:8" x14ac:dyDescent="0.25">
      <c r="A12" t="s">
        <v>204</v>
      </c>
      <c r="B12" t="s">
        <v>78</v>
      </c>
      <c r="F12">
        <v>1</v>
      </c>
      <c r="G12">
        <v>1</v>
      </c>
      <c r="H12" t="str">
        <f t="shared" si="0"/>
        <v/>
      </c>
    </row>
    <row r="13" spans="1:8" x14ac:dyDescent="0.25">
      <c r="A13" t="s">
        <v>205</v>
      </c>
      <c r="B13" t="s">
        <v>78</v>
      </c>
      <c r="F13">
        <v>1</v>
      </c>
      <c r="G13">
        <v>1</v>
      </c>
      <c r="H13" t="str">
        <f t="shared" si="0"/>
        <v/>
      </c>
    </row>
    <row r="14" spans="1:8" x14ac:dyDescent="0.25">
      <c r="A14" t="s">
        <v>188</v>
      </c>
      <c r="B14" t="s">
        <v>78</v>
      </c>
      <c r="F14">
        <v>1</v>
      </c>
      <c r="G14">
        <v>1</v>
      </c>
      <c r="H14" t="str">
        <f t="shared" si="0"/>
        <v/>
      </c>
    </row>
    <row r="15" spans="1:8" x14ac:dyDescent="0.25">
      <c r="A15" t="s">
        <v>206</v>
      </c>
      <c r="B15" t="s">
        <v>78</v>
      </c>
      <c r="F15">
        <v>2</v>
      </c>
      <c r="G15">
        <v>2</v>
      </c>
      <c r="H15" t="str">
        <f t="shared" si="0"/>
        <v/>
      </c>
    </row>
    <row r="16" spans="1:8" x14ac:dyDescent="0.25">
      <c r="A16" t="s">
        <v>189</v>
      </c>
      <c r="B16" t="s">
        <v>78</v>
      </c>
      <c r="F16">
        <v>1</v>
      </c>
      <c r="G16">
        <v>1</v>
      </c>
      <c r="H16" t="str">
        <f t="shared" si="0"/>
        <v/>
      </c>
    </row>
    <row r="17" spans="1:8" x14ac:dyDescent="0.25">
      <c r="A17" t="s">
        <v>190</v>
      </c>
      <c r="B17" t="s">
        <v>78</v>
      </c>
      <c r="F17">
        <v>2</v>
      </c>
      <c r="G17">
        <v>2</v>
      </c>
      <c r="H17" t="str">
        <f t="shared" si="0"/>
        <v/>
      </c>
    </row>
    <row r="18" spans="1:8" x14ac:dyDescent="0.25">
      <c r="A18" t="s">
        <v>191</v>
      </c>
      <c r="B18" t="s">
        <v>78</v>
      </c>
      <c r="F18">
        <v>2</v>
      </c>
      <c r="G18">
        <v>2</v>
      </c>
      <c r="H18" t="str">
        <f t="shared" si="0"/>
        <v/>
      </c>
    </row>
    <row r="19" spans="1:8" x14ac:dyDescent="0.25">
      <c r="A19" t="s">
        <v>192</v>
      </c>
      <c r="B19" t="s">
        <v>78</v>
      </c>
      <c r="F19">
        <v>1</v>
      </c>
      <c r="G19">
        <v>1</v>
      </c>
      <c r="H19" t="str">
        <f t="shared" si="0"/>
        <v/>
      </c>
    </row>
    <row r="20" spans="1:8" x14ac:dyDescent="0.25">
      <c r="A20" t="s">
        <v>193</v>
      </c>
      <c r="B20" t="s">
        <v>78</v>
      </c>
      <c r="F20">
        <v>1</v>
      </c>
      <c r="G20">
        <v>1</v>
      </c>
      <c r="H20" t="str">
        <f t="shared" si="0"/>
        <v/>
      </c>
    </row>
    <row r="21" spans="1:8" x14ac:dyDescent="0.25">
      <c r="A21" t="s">
        <v>194</v>
      </c>
      <c r="B21" t="s">
        <v>78</v>
      </c>
      <c r="F21">
        <v>1</v>
      </c>
      <c r="G21">
        <v>1</v>
      </c>
      <c r="H21" t="str">
        <f t="shared" si="0"/>
        <v/>
      </c>
    </row>
    <row r="22" spans="1:8" x14ac:dyDescent="0.25">
      <c r="A22" t="s">
        <v>195</v>
      </c>
      <c r="B22" t="s">
        <v>78</v>
      </c>
      <c r="F22">
        <v>1</v>
      </c>
      <c r="G22">
        <v>1</v>
      </c>
      <c r="H22" t="str">
        <f t="shared" si="0"/>
        <v/>
      </c>
    </row>
    <row r="23" spans="1:8" x14ac:dyDescent="0.25">
      <c r="A23" t="s">
        <v>79</v>
      </c>
      <c r="B23" t="s">
        <v>78</v>
      </c>
      <c r="D23">
        <v>1</v>
      </c>
      <c r="G23">
        <v>1</v>
      </c>
      <c r="H23" t="str">
        <f t="shared" si="0"/>
        <v/>
      </c>
    </row>
    <row r="24" spans="1:8" x14ac:dyDescent="0.25">
      <c r="A24" t="s">
        <v>22</v>
      </c>
      <c r="B24" t="s">
        <v>78</v>
      </c>
      <c r="E24">
        <v>1</v>
      </c>
      <c r="F24">
        <v>2</v>
      </c>
      <c r="G24">
        <v>3</v>
      </c>
      <c r="H24">
        <f t="shared" si="0"/>
        <v>1</v>
      </c>
    </row>
    <row r="25" spans="1:8" x14ac:dyDescent="0.25">
      <c r="A25" t="s">
        <v>80</v>
      </c>
      <c r="B25" t="s">
        <v>78</v>
      </c>
      <c r="E25">
        <v>1</v>
      </c>
      <c r="F25">
        <v>2</v>
      </c>
      <c r="G25">
        <v>3</v>
      </c>
      <c r="H25">
        <f t="shared" si="0"/>
        <v>1</v>
      </c>
    </row>
    <row r="26" spans="1:8" x14ac:dyDescent="0.25">
      <c r="A26" t="s">
        <v>81</v>
      </c>
      <c r="B26" t="s">
        <v>78</v>
      </c>
      <c r="F26">
        <v>1</v>
      </c>
      <c r="G26">
        <v>1</v>
      </c>
      <c r="H26" t="str">
        <f t="shared" si="0"/>
        <v/>
      </c>
    </row>
    <row r="27" spans="1:8" x14ac:dyDescent="0.25">
      <c r="A27" t="s">
        <v>82</v>
      </c>
      <c r="B27" t="s">
        <v>78</v>
      </c>
      <c r="F27">
        <v>1</v>
      </c>
      <c r="G27">
        <v>1</v>
      </c>
      <c r="H27" t="str">
        <f t="shared" si="0"/>
        <v/>
      </c>
    </row>
    <row r="28" spans="1:8" x14ac:dyDescent="0.25">
      <c r="A28" t="s">
        <v>83</v>
      </c>
      <c r="B28" t="s">
        <v>78</v>
      </c>
      <c r="F28">
        <v>2</v>
      </c>
      <c r="G28">
        <v>2</v>
      </c>
      <c r="H28" t="str">
        <f t="shared" si="0"/>
        <v/>
      </c>
    </row>
    <row r="29" spans="1:8" x14ac:dyDescent="0.25">
      <c r="A29" t="s">
        <v>84</v>
      </c>
      <c r="B29" t="s">
        <v>78</v>
      </c>
      <c r="E29">
        <v>1</v>
      </c>
      <c r="F29">
        <v>2</v>
      </c>
      <c r="G29">
        <v>3</v>
      </c>
      <c r="H29">
        <f>IF(COUNT(D29:F29)&gt;1,1,"")</f>
        <v>1</v>
      </c>
    </row>
    <row r="30" spans="1:8" x14ac:dyDescent="0.25">
      <c r="A30" t="s">
        <v>85</v>
      </c>
      <c r="B30" t="s">
        <v>78</v>
      </c>
      <c r="F30">
        <v>2</v>
      </c>
      <c r="G30">
        <v>2</v>
      </c>
      <c r="H30" t="str">
        <f t="shared" si="0"/>
        <v/>
      </c>
    </row>
    <row r="31" spans="1:8" x14ac:dyDescent="0.25">
      <c r="A31" t="s">
        <v>86</v>
      </c>
      <c r="B31" t="s">
        <v>78</v>
      </c>
      <c r="F31">
        <v>1</v>
      </c>
      <c r="G31">
        <v>1</v>
      </c>
      <c r="H31" t="str">
        <f t="shared" si="0"/>
        <v/>
      </c>
    </row>
    <row r="32" spans="1:8" x14ac:dyDescent="0.25">
      <c r="A32" t="s">
        <v>42</v>
      </c>
      <c r="B32" t="s">
        <v>32</v>
      </c>
      <c r="C32">
        <v>64</v>
      </c>
      <c r="F32">
        <v>1</v>
      </c>
      <c r="G32">
        <v>1</v>
      </c>
      <c r="H32" t="str">
        <f t="shared" si="0"/>
        <v/>
      </c>
    </row>
    <row r="33" spans="1:8" x14ac:dyDescent="0.25">
      <c r="A33" t="s">
        <v>43</v>
      </c>
      <c r="B33" t="s">
        <v>32</v>
      </c>
      <c r="C33">
        <v>64</v>
      </c>
      <c r="F33">
        <v>2</v>
      </c>
      <c r="G33">
        <v>2</v>
      </c>
      <c r="H33" t="str">
        <f t="shared" si="0"/>
        <v/>
      </c>
    </row>
    <row r="34" spans="1:8" x14ac:dyDescent="0.25">
      <c r="A34" t="s">
        <v>44</v>
      </c>
      <c r="B34" t="s">
        <v>32</v>
      </c>
      <c r="C34">
        <v>64</v>
      </c>
      <c r="D34">
        <v>1</v>
      </c>
      <c r="G34">
        <v>1</v>
      </c>
      <c r="H34" t="str">
        <f t="shared" si="0"/>
        <v/>
      </c>
    </row>
    <row r="35" spans="1:8" x14ac:dyDescent="0.25">
      <c r="A35" t="s">
        <v>19</v>
      </c>
      <c r="D35">
        <v>2</v>
      </c>
      <c r="E35">
        <v>3</v>
      </c>
      <c r="F35">
        <v>43</v>
      </c>
      <c r="G35">
        <v>48</v>
      </c>
      <c r="H35" s="10" t="s">
        <v>20</v>
      </c>
    </row>
    <row r="36" spans="1:8" x14ac:dyDescent="0.25">
      <c r="H36" s="10"/>
    </row>
    <row r="37" spans="1:8" x14ac:dyDescent="0.25">
      <c r="D37">
        <f>COUNT(D3:D34)</f>
        <v>2</v>
      </c>
      <c r="E37">
        <f t="shared" ref="E37:F37" si="1">COUNT(E3:E34)</f>
        <v>3</v>
      </c>
      <c r="F37">
        <f t="shared" si="1"/>
        <v>30</v>
      </c>
      <c r="G37">
        <f>SUM(D37:F37)-SUM(H3:H34)</f>
        <v>32</v>
      </c>
      <c r="H37" s="10"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51"/>
  <sheetViews>
    <sheetView showGridLines="0" topLeftCell="AF1" zoomScale="60" zoomScaleNormal="60" workbookViewId="0">
      <pane ySplit="3" topLeftCell="A4" activePane="bottomLeft" state="frozen"/>
      <selection activeCell="G39" sqref="G39:I39"/>
      <selection pane="bottomLeft" activeCell="AI4" sqref="AI4"/>
    </sheetView>
  </sheetViews>
  <sheetFormatPr baseColWidth="10" defaultColWidth="0" defaultRowHeight="16.5" x14ac:dyDescent="0.3"/>
  <cols>
    <col min="1" max="1" width="11.85546875" style="3" customWidth="1"/>
    <col min="2" max="2" width="21.5703125" style="2" customWidth="1"/>
    <col min="3" max="3" width="15.42578125" style="3" customWidth="1"/>
    <col min="4" max="4" width="14.140625" style="3" customWidth="1"/>
    <col min="5" max="5" width="26.5703125" style="3" customWidth="1"/>
    <col min="6" max="6" width="11.85546875" style="4" customWidth="1"/>
    <col min="7" max="7" width="58.85546875" style="5" customWidth="1"/>
    <col min="8" max="8" width="58.85546875" style="6" customWidth="1"/>
    <col min="9" max="9" width="47" style="6" customWidth="1"/>
    <col min="10" max="10" width="47.42578125" style="6" customWidth="1"/>
    <col min="11" max="12" width="37.140625" style="3" customWidth="1"/>
    <col min="13" max="13" width="115.85546875" style="2" customWidth="1"/>
    <col min="14" max="15" width="27.42578125" style="2" customWidth="1"/>
    <col min="16" max="16" width="115.85546875" style="2" customWidth="1"/>
    <col min="17" max="18" width="27.42578125" style="2" customWidth="1"/>
    <col min="19" max="19" width="115.85546875" style="2" customWidth="1"/>
    <col min="20" max="21" width="27.42578125" style="2" customWidth="1"/>
    <col min="22" max="22" width="115.85546875" style="2" customWidth="1"/>
    <col min="23" max="24" width="27.42578125" style="2" customWidth="1"/>
    <col min="25" max="25" width="115.85546875" style="2" customWidth="1"/>
    <col min="26" max="27" width="27.42578125" style="2" customWidth="1"/>
    <col min="28" max="28" width="115.85546875" style="2" customWidth="1"/>
    <col min="29" max="30" width="27.42578125" style="2" customWidth="1"/>
    <col min="31" max="31" width="115.85546875" style="2" customWidth="1"/>
    <col min="32" max="33" width="27.42578125" style="2" customWidth="1"/>
    <col min="34" max="34" width="115.85546875" style="2" customWidth="1"/>
    <col min="35" max="36" width="27.42578125" style="2" customWidth="1"/>
    <col min="37" max="37" width="21.140625" style="5" customWidth="1"/>
    <col min="38" max="38" width="28.140625" style="5" customWidth="1"/>
    <col min="39" max="39" width="49.85546875" style="6" customWidth="1"/>
    <col min="40" max="100" width="0" hidden="1" customWidth="1"/>
    <col min="101" max="16384" width="11.5703125" hidden="1"/>
  </cols>
  <sheetData>
    <row r="1" spans="1:74" ht="18.75" x14ac:dyDescent="0.3">
      <c r="A1" s="1" t="s">
        <v>0</v>
      </c>
    </row>
    <row r="2" spans="1:74" x14ac:dyDescent="0.3">
      <c r="A2" s="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
    </row>
    <row r="3" spans="1:74" ht="75" x14ac:dyDescent="0.25">
      <c r="A3" s="21" t="s">
        <v>1</v>
      </c>
      <c r="B3" s="22" t="s">
        <v>2</v>
      </c>
      <c r="C3" s="22" t="s">
        <v>3</v>
      </c>
      <c r="D3" s="22" t="s">
        <v>4</v>
      </c>
      <c r="E3" s="22" t="s">
        <v>5</v>
      </c>
      <c r="F3" s="22" t="s">
        <v>6</v>
      </c>
      <c r="G3" s="22" t="s">
        <v>7</v>
      </c>
      <c r="H3" s="22" t="s">
        <v>8</v>
      </c>
      <c r="I3" s="22" t="s">
        <v>9</v>
      </c>
      <c r="J3" s="22" t="s">
        <v>10</v>
      </c>
      <c r="K3" s="22" t="s">
        <v>11</v>
      </c>
      <c r="L3" s="23" t="s">
        <v>23</v>
      </c>
      <c r="M3" s="24" t="s">
        <v>26</v>
      </c>
      <c r="N3" s="22" t="s">
        <v>27</v>
      </c>
      <c r="O3" s="22" t="s">
        <v>28</v>
      </c>
      <c r="P3" s="24" t="s">
        <v>29</v>
      </c>
      <c r="Q3" s="22" t="s">
        <v>30</v>
      </c>
      <c r="R3" s="22" t="s">
        <v>31</v>
      </c>
      <c r="S3" s="24" t="s">
        <v>35</v>
      </c>
      <c r="T3" s="22" t="s">
        <v>36</v>
      </c>
      <c r="U3" s="22" t="s">
        <v>37</v>
      </c>
      <c r="V3" s="24" t="s">
        <v>39</v>
      </c>
      <c r="W3" s="22" t="s">
        <v>40</v>
      </c>
      <c r="X3" s="22" t="s">
        <v>41</v>
      </c>
      <c r="Y3" s="24" t="s">
        <v>69</v>
      </c>
      <c r="Z3" s="22" t="s">
        <v>70</v>
      </c>
      <c r="AA3" s="22" t="s">
        <v>71</v>
      </c>
      <c r="AB3" s="24" t="s">
        <v>75</v>
      </c>
      <c r="AC3" s="22" t="s">
        <v>76</v>
      </c>
      <c r="AD3" s="22" t="s">
        <v>77</v>
      </c>
      <c r="AE3" s="24" t="s">
        <v>163</v>
      </c>
      <c r="AF3" s="22" t="s">
        <v>164</v>
      </c>
      <c r="AG3" s="22" t="s">
        <v>165</v>
      </c>
      <c r="AH3" s="24" t="s">
        <v>184</v>
      </c>
      <c r="AI3" s="22" t="s">
        <v>185</v>
      </c>
      <c r="AJ3" s="22" t="s">
        <v>186</v>
      </c>
      <c r="AK3" s="22" t="s">
        <v>12</v>
      </c>
      <c r="AL3" s="22" t="s">
        <v>13</v>
      </c>
      <c r="AM3" s="24" t="s">
        <v>14</v>
      </c>
    </row>
    <row r="4" spans="1:74" ht="159.94999999999999" customHeight="1" x14ac:dyDescent="0.25">
      <c r="A4" s="26">
        <v>1</v>
      </c>
      <c r="B4" s="27">
        <v>263</v>
      </c>
      <c r="C4" s="28" t="s">
        <v>32</v>
      </c>
      <c r="D4" s="27">
        <v>64</v>
      </c>
      <c r="E4" s="28" t="s">
        <v>42</v>
      </c>
      <c r="F4" s="28">
        <v>1</v>
      </c>
      <c r="G4" s="29" t="s">
        <v>65</v>
      </c>
      <c r="H4" s="30" t="s">
        <v>45</v>
      </c>
      <c r="I4" s="30" t="s">
        <v>74</v>
      </c>
      <c r="J4" s="30" t="s">
        <v>53</v>
      </c>
      <c r="K4" s="30" t="s">
        <v>54</v>
      </c>
      <c r="L4" s="31">
        <v>1</v>
      </c>
      <c r="M4" s="32"/>
      <c r="N4" s="31"/>
      <c r="O4" s="31"/>
      <c r="P4" s="31"/>
      <c r="Q4" s="31"/>
      <c r="R4" s="31"/>
      <c r="S4" s="32"/>
      <c r="T4" s="31"/>
      <c r="U4" s="31"/>
      <c r="V4" s="31"/>
      <c r="W4" s="31"/>
      <c r="X4" s="31" t="s">
        <v>16</v>
      </c>
      <c r="Y4" s="32" t="s">
        <v>170</v>
      </c>
      <c r="Z4" s="31">
        <v>0.97</v>
      </c>
      <c r="AA4" s="31" t="s">
        <v>16</v>
      </c>
      <c r="AB4" s="32" t="s">
        <v>171</v>
      </c>
      <c r="AC4" s="31">
        <v>0.98299999999999998</v>
      </c>
      <c r="AD4" s="31" t="s">
        <v>16</v>
      </c>
      <c r="AE4" s="32" t="s">
        <v>172</v>
      </c>
      <c r="AF4" s="31">
        <v>0.98199999999999998</v>
      </c>
      <c r="AG4" s="31" t="s">
        <v>16</v>
      </c>
      <c r="AH4" s="32" t="s">
        <v>324</v>
      </c>
      <c r="AI4" s="31">
        <v>1</v>
      </c>
      <c r="AJ4" s="31" t="s">
        <v>16</v>
      </c>
      <c r="AK4" s="33">
        <v>45631</v>
      </c>
      <c r="AL4" s="33">
        <v>45991</v>
      </c>
      <c r="AM4" s="27" t="s">
        <v>61</v>
      </c>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row>
    <row r="5" spans="1:74" ht="214.7" customHeight="1" x14ac:dyDescent="0.25">
      <c r="A5" s="12">
        <v>2</v>
      </c>
      <c r="B5" s="13">
        <v>263</v>
      </c>
      <c r="C5" s="14" t="s">
        <v>32</v>
      </c>
      <c r="D5" s="13">
        <v>64</v>
      </c>
      <c r="E5" s="14" t="s">
        <v>43</v>
      </c>
      <c r="F5" s="14">
        <v>2</v>
      </c>
      <c r="G5" s="15" t="s">
        <v>66</v>
      </c>
      <c r="H5" s="16" t="s">
        <v>46</v>
      </c>
      <c r="I5" s="16" t="s">
        <v>50</v>
      </c>
      <c r="J5" s="16" t="s">
        <v>55</v>
      </c>
      <c r="K5" s="16" t="s">
        <v>56</v>
      </c>
      <c r="L5" s="25">
        <v>1</v>
      </c>
      <c r="M5" s="18"/>
      <c r="N5" s="17"/>
      <c r="O5" s="17"/>
      <c r="P5" s="17"/>
      <c r="Q5" s="17"/>
      <c r="R5" s="17"/>
      <c r="S5" s="18"/>
      <c r="T5" s="17"/>
      <c r="U5" s="17"/>
      <c r="V5" s="18" t="s">
        <v>68</v>
      </c>
      <c r="W5" s="17">
        <v>0.1</v>
      </c>
      <c r="X5" s="17" t="s">
        <v>16</v>
      </c>
      <c r="Y5" s="18" t="s">
        <v>72</v>
      </c>
      <c r="Z5" s="17">
        <v>0.2</v>
      </c>
      <c r="AA5" s="17" t="s">
        <v>16</v>
      </c>
      <c r="AB5" s="18" t="s">
        <v>136</v>
      </c>
      <c r="AC5" s="17">
        <v>0.3</v>
      </c>
      <c r="AD5" s="17" t="s">
        <v>16</v>
      </c>
      <c r="AE5" s="18" t="s">
        <v>176</v>
      </c>
      <c r="AF5" s="17">
        <v>0.5</v>
      </c>
      <c r="AG5" s="17" t="s">
        <v>16</v>
      </c>
      <c r="AH5" s="18" t="s">
        <v>328</v>
      </c>
      <c r="AI5" s="17">
        <v>0.9</v>
      </c>
      <c r="AJ5" s="17" t="s">
        <v>16</v>
      </c>
      <c r="AK5" s="19">
        <v>45631</v>
      </c>
      <c r="AL5" s="19">
        <v>45991</v>
      </c>
      <c r="AM5" s="13" t="s">
        <v>62</v>
      </c>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row>
    <row r="6" spans="1:74" ht="159.94999999999999" customHeight="1" x14ac:dyDescent="0.25">
      <c r="A6" s="26">
        <v>3</v>
      </c>
      <c r="B6" s="27">
        <v>263</v>
      </c>
      <c r="C6" s="28" t="s">
        <v>32</v>
      </c>
      <c r="D6" s="27">
        <v>64</v>
      </c>
      <c r="E6" s="28" t="s">
        <v>43</v>
      </c>
      <c r="F6" s="28">
        <v>4</v>
      </c>
      <c r="G6" s="29" t="s">
        <v>66</v>
      </c>
      <c r="H6" s="30" t="s">
        <v>47</v>
      </c>
      <c r="I6" s="30" t="s">
        <v>51</v>
      </c>
      <c r="J6" s="30" t="s">
        <v>57</v>
      </c>
      <c r="K6" s="30" t="s">
        <v>58</v>
      </c>
      <c r="L6" s="31">
        <v>1</v>
      </c>
      <c r="M6" s="32"/>
      <c r="N6" s="31"/>
      <c r="O6" s="31"/>
      <c r="P6" s="31"/>
      <c r="Q6" s="31"/>
      <c r="R6" s="31"/>
      <c r="S6" s="32"/>
      <c r="T6" s="31"/>
      <c r="U6" s="31"/>
      <c r="V6" s="31"/>
      <c r="W6" s="31"/>
      <c r="X6" s="31" t="s">
        <v>16</v>
      </c>
      <c r="Y6" s="31" t="s">
        <v>15</v>
      </c>
      <c r="Z6" s="31">
        <v>0</v>
      </c>
      <c r="AA6" s="31" t="s">
        <v>16</v>
      </c>
      <c r="AB6" s="32" t="s">
        <v>146</v>
      </c>
      <c r="AC6" s="31">
        <v>0</v>
      </c>
      <c r="AD6" s="31" t="s">
        <v>16</v>
      </c>
      <c r="AE6" s="32" t="s">
        <v>167</v>
      </c>
      <c r="AF6" s="31">
        <v>0.3</v>
      </c>
      <c r="AG6" s="31" t="s">
        <v>16</v>
      </c>
      <c r="AH6" s="32" t="s">
        <v>325</v>
      </c>
      <c r="AI6" s="31">
        <v>1</v>
      </c>
      <c r="AJ6" s="31" t="s">
        <v>16</v>
      </c>
      <c r="AK6" s="33">
        <v>45631</v>
      </c>
      <c r="AL6" s="33">
        <v>45995</v>
      </c>
      <c r="AM6" s="27" t="s">
        <v>63</v>
      </c>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row>
    <row r="7" spans="1:74" ht="159.94999999999999" customHeight="1" x14ac:dyDescent="0.25">
      <c r="A7" s="26">
        <v>4</v>
      </c>
      <c r="B7" s="27">
        <v>263</v>
      </c>
      <c r="C7" s="28" t="s">
        <v>32</v>
      </c>
      <c r="D7" s="27">
        <v>64</v>
      </c>
      <c r="E7" s="28" t="s">
        <v>44</v>
      </c>
      <c r="F7" s="28">
        <v>1</v>
      </c>
      <c r="G7" s="29" t="s">
        <v>67</v>
      </c>
      <c r="H7" s="30" t="s">
        <v>48</v>
      </c>
      <c r="I7" s="30" t="s">
        <v>52</v>
      </c>
      <c r="J7" s="30" t="s">
        <v>59</v>
      </c>
      <c r="K7" s="30" t="s">
        <v>60</v>
      </c>
      <c r="L7" s="34">
        <v>1</v>
      </c>
      <c r="M7" s="32"/>
      <c r="N7" s="31"/>
      <c r="O7" s="31"/>
      <c r="P7" s="31"/>
      <c r="Q7" s="31"/>
      <c r="R7" s="31"/>
      <c r="S7" s="32"/>
      <c r="T7" s="31"/>
      <c r="U7" s="31"/>
      <c r="V7" s="31"/>
      <c r="W7" s="31"/>
      <c r="X7" s="31" t="s">
        <v>16</v>
      </c>
      <c r="Y7" s="32" t="s">
        <v>73</v>
      </c>
      <c r="Z7" s="31">
        <v>0.1</v>
      </c>
      <c r="AA7" s="31" t="s">
        <v>16</v>
      </c>
      <c r="AB7" s="32" t="s">
        <v>73</v>
      </c>
      <c r="AC7" s="31">
        <v>0.1</v>
      </c>
      <c r="AD7" s="31" t="s">
        <v>16</v>
      </c>
      <c r="AE7" s="32" t="s">
        <v>173</v>
      </c>
      <c r="AF7" s="31">
        <v>1</v>
      </c>
      <c r="AG7" s="31" t="s">
        <v>17</v>
      </c>
      <c r="AH7" s="32"/>
      <c r="AI7" s="31">
        <v>1</v>
      </c>
      <c r="AJ7" s="31" t="s">
        <v>17</v>
      </c>
      <c r="AK7" s="33">
        <v>45631</v>
      </c>
      <c r="AL7" s="33">
        <v>45930</v>
      </c>
      <c r="AM7" s="27" t="s">
        <v>64</v>
      </c>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row>
    <row r="8" spans="1:74" ht="114.6" customHeight="1" x14ac:dyDescent="0.25">
      <c r="A8" s="26">
        <v>5</v>
      </c>
      <c r="B8" s="27">
        <v>263</v>
      </c>
      <c r="C8" s="28" t="s">
        <v>78</v>
      </c>
      <c r="D8" s="27">
        <v>48</v>
      </c>
      <c r="E8" s="28" t="s">
        <v>79</v>
      </c>
      <c r="F8" s="28">
        <v>1</v>
      </c>
      <c r="G8" s="29" t="s">
        <v>138</v>
      </c>
      <c r="H8" s="30" t="s">
        <v>87</v>
      </c>
      <c r="I8" s="30" t="s">
        <v>161</v>
      </c>
      <c r="J8" s="30" t="s">
        <v>102</v>
      </c>
      <c r="K8" s="30" t="s">
        <v>103</v>
      </c>
      <c r="L8" s="34">
        <v>1</v>
      </c>
      <c r="M8" s="32"/>
      <c r="N8" s="31"/>
      <c r="O8" s="31"/>
      <c r="P8" s="31"/>
      <c r="Q8" s="31"/>
      <c r="R8" s="31"/>
      <c r="S8" s="32"/>
      <c r="T8" s="31"/>
      <c r="U8" s="31"/>
      <c r="V8" s="31"/>
      <c r="W8" s="31"/>
      <c r="X8" s="31"/>
      <c r="Y8" s="32"/>
      <c r="Z8" s="31"/>
      <c r="AA8" s="31"/>
      <c r="AB8" s="32" t="s">
        <v>162</v>
      </c>
      <c r="AC8" s="31">
        <v>0.15</v>
      </c>
      <c r="AD8" s="31" t="s">
        <v>16</v>
      </c>
      <c r="AE8" s="32" t="s">
        <v>174</v>
      </c>
      <c r="AF8" s="31">
        <v>1</v>
      </c>
      <c r="AG8" s="31" t="s">
        <v>17</v>
      </c>
      <c r="AH8" s="32"/>
      <c r="AI8" s="31">
        <v>1</v>
      </c>
      <c r="AJ8" s="31" t="s">
        <v>17</v>
      </c>
      <c r="AK8" s="33">
        <v>45751</v>
      </c>
      <c r="AL8" s="33">
        <v>45930</v>
      </c>
      <c r="AM8" s="27" t="s">
        <v>126</v>
      </c>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row>
    <row r="9" spans="1:74" ht="303.60000000000002" customHeight="1" x14ac:dyDescent="0.25">
      <c r="A9" s="26">
        <v>6</v>
      </c>
      <c r="B9" s="27">
        <v>263</v>
      </c>
      <c r="C9" s="28" t="s">
        <v>78</v>
      </c>
      <c r="D9" s="27">
        <v>48</v>
      </c>
      <c r="E9" s="28" t="s">
        <v>22</v>
      </c>
      <c r="F9" s="28">
        <v>1</v>
      </c>
      <c r="G9" s="29" t="s">
        <v>139</v>
      </c>
      <c r="H9" s="30" t="s">
        <v>88</v>
      </c>
      <c r="I9" s="30" t="s">
        <v>147</v>
      </c>
      <c r="J9" s="30" t="s">
        <v>104</v>
      </c>
      <c r="K9" s="30" t="s">
        <v>105</v>
      </c>
      <c r="L9" s="34">
        <v>5</v>
      </c>
      <c r="M9" s="32"/>
      <c r="N9" s="31"/>
      <c r="O9" s="31"/>
      <c r="P9" s="31"/>
      <c r="Q9" s="31"/>
      <c r="R9" s="31"/>
      <c r="S9" s="32"/>
      <c r="T9" s="31"/>
      <c r="U9" s="31"/>
      <c r="V9" s="31"/>
      <c r="W9" s="31"/>
      <c r="X9" s="31"/>
      <c r="Y9" s="32"/>
      <c r="Z9" s="31"/>
      <c r="AA9" s="31"/>
      <c r="AB9" s="32" t="s">
        <v>137</v>
      </c>
      <c r="AC9" s="31">
        <v>0.2</v>
      </c>
      <c r="AD9" s="31" t="s">
        <v>16</v>
      </c>
      <c r="AE9" s="32" t="s">
        <v>175</v>
      </c>
      <c r="AF9" s="31">
        <v>1</v>
      </c>
      <c r="AG9" s="31" t="s">
        <v>38</v>
      </c>
      <c r="AH9" s="32"/>
      <c r="AI9" s="31">
        <v>1</v>
      </c>
      <c r="AJ9" s="31" t="s">
        <v>38</v>
      </c>
      <c r="AK9" s="33">
        <v>45809</v>
      </c>
      <c r="AL9" s="33">
        <v>45900</v>
      </c>
      <c r="AM9" s="27" t="s">
        <v>127</v>
      </c>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row>
    <row r="10" spans="1:74" ht="228.6" customHeight="1" x14ac:dyDescent="0.3">
      <c r="A10" s="26">
        <v>7</v>
      </c>
      <c r="B10" s="27">
        <v>263</v>
      </c>
      <c r="C10" s="28" t="s">
        <v>78</v>
      </c>
      <c r="D10" s="27">
        <v>48</v>
      </c>
      <c r="E10" s="28" t="s">
        <v>22</v>
      </c>
      <c r="F10" s="28">
        <v>2</v>
      </c>
      <c r="G10" s="29" t="s">
        <v>139</v>
      </c>
      <c r="H10" s="30" t="s">
        <v>88</v>
      </c>
      <c r="I10" s="30" t="s">
        <v>148</v>
      </c>
      <c r="J10" s="30" t="s">
        <v>109</v>
      </c>
      <c r="K10" s="30" t="s">
        <v>106</v>
      </c>
      <c r="L10" s="34">
        <v>1</v>
      </c>
      <c r="M10" s="32"/>
      <c r="N10" s="31"/>
      <c r="O10" s="31"/>
      <c r="P10" s="31"/>
      <c r="Q10" s="31"/>
      <c r="R10" s="31"/>
      <c r="S10" s="32"/>
      <c r="T10" s="31"/>
      <c r="U10" s="31"/>
      <c r="V10" s="31"/>
      <c r="W10" s="31"/>
      <c r="X10" s="31"/>
      <c r="Y10" s="32"/>
      <c r="Z10" s="31"/>
      <c r="AA10" s="31"/>
      <c r="AB10" s="32" t="s">
        <v>134</v>
      </c>
      <c r="AC10" s="31">
        <v>0</v>
      </c>
      <c r="AD10" s="31" t="s">
        <v>16</v>
      </c>
      <c r="AE10" s="39" t="s">
        <v>177</v>
      </c>
      <c r="AF10" s="31">
        <v>0.1</v>
      </c>
      <c r="AG10" s="31" t="s">
        <v>16</v>
      </c>
      <c r="AH10" s="40" t="s">
        <v>329</v>
      </c>
      <c r="AI10" s="31">
        <v>1</v>
      </c>
      <c r="AJ10" s="31" t="s">
        <v>16</v>
      </c>
      <c r="AK10" s="33">
        <v>45901</v>
      </c>
      <c r="AL10" s="33">
        <v>46022</v>
      </c>
      <c r="AM10" s="27" t="s">
        <v>128</v>
      </c>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row>
    <row r="11" spans="1:74" ht="165.6" customHeight="1" x14ac:dyDescent="0.25">
      <c r="A11" s="26">
        <v>8</v>
      </c>
      <c r="B11" s="27">
        <v>263</v>
      </c>
      <c r="C11" s="28" t="s">
        <v>78</v>
      </c>
      <c r="D11" s="27">
        <v>48</v>
      </c>
      <c r="E11" s="28" t="s">
        <v>22</v>
      </c>
      <c r="F11" s="28">
        <v>3</v>
      </c>
      <c r="G11" s="29" t="s">
        <v>139</v>
      </c>
      <c r="H11" s="30" t="s">
        <v>88</v>
      </c>
      <c r="I11" s="30" t="s">
        <v>149</v>
      </c>
      <c r="J11" s="30" t="s">
        <v>107</v>
      </c>
      <c r="K11" s="30" t="s">
        <v>108</v>
      </c>
      <c r="L11" s="34">
        <v>2</v>
      </c>
      <c r="M11" s="32"/>
      <c r="N11" s="31"/>
      <c r="O11" s="31"/>
      <c r="P11" s="31"/>
      <c r="Q11" s="31"/>
      <c r="R11" s="31"/>
      <c r="S11" s="32"/>
      <c r="T11" s="31"/>
      <c r="U11" s="31"/>
      <c r="V11" s="31"/>
      <c r="W11" s="31"/>
      <c r="X11" s="31"/>
      <c r="Y11" s="32"/>
      <c r="Z11" s="31"/>
      <c r="AA11" s="31"/>
      <c r="AB11" s="32" t="s">
        <v>134</v>
      </c>
      <c r="AC11" s="31">
        <v>0</v>
      </c>
      <c r="AD11" s="31" t="s">
        <v>16</v>
      </c>
      <c r="AE11" s="32" t="s">
        <v>181</v>
      </c>
      <c r="AF11" s="31">
        <v>0.1</v>
      </c>
      <c r="AG11" s="31" t="s">
        <v>16</v>
      </c>
      <c r="AH11" s="32" t="s">
        <v>330</v>
      </c>
      <c r="AI11" s="31">
        <v>1</v>
      </c>
      <c r="AJ11" s="31" t="s">
        <v>16</v>
      </c>
      <c r="AK11" s="33">
        <v>45901</v>
      </c>
      <c r="AL11" s="33">
        <v>46022</v>
      </c>
      <c r="AM11" s="27" t="s">
        <v>129</v>
      </c>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row>
    <row r="12" spans="1:74" ht="308.45" customHeight="1" x14ac:dyDescent="0.25">
      <c r="A12" s="26">
        <v>9</v>
      </c>
      <c r="B12" s="27">
        <v>263</v>
      </c>
      <c r="C12" s="28" t="s">
        <v>78</v>
      </c>
      <c r="D12" s="27">
        <v>48</v>
      </c>
      <c r="E12" s="28" t="s">
        <v>80</v>
      </c>
      <c r="F12" s="28">
        <v>1</v>
      </c>
      <c r="G12" s="29" t="s">
        <v>140</v>
      </c>
      <c r="H12" s="30" t="s">
        <v>89</v>
      </c>
      <c r="I12" s="30" t="s">
        <v>147</v>
      </c>
      <c r="J12" s="30" t="s">
        <v>104</v>
      </c>
      <c r="K12" s="30" t="s">
        <v>105</v>
      </c>
      <c r="L12" s="34">
        <v>5</v>
      </c>
      <c r="M12" s="32"/>
      <c r="N12" s="31"/>
      <c r="O12" s="31"/>
      <c r="P12" s="31"/>
      <c r="Q12" s="31"/>
      <c r="R12" s="31"/>
      <c r="S12" s="32"/>
      <c r="T12" s="31"/>
      <c r="U12" s="31"/>
      <c r="V12" s="31"/>
      <c r="W12" s="31"/>
      <c r="X12" s="31"/>
      <c r="Y12" s="32"/>
      <c r="Z12" s="31"/>
      <c r="AA12" s="31"/>
      <c r="AB12" s="32" t="s">
        <v>137</v>
      </c>
      <c r="AC12" s="31">
        <v>0.2</v>
      </c>
      <c r="AD12" s="31" t="s">
        <v>16</v>
      </c>
      <c r="AE12" s="32" t="s">
        <v>175</v>
      </c>
      <c r="AF12" s="31">
        <v>1</v>
      </c>
      <c r="AG12" s="31" t="s">
        <v>38</v>
      </c>
      <c r="AH12" s="32"/>
      <c r="AI12" s="31">
        <v>1</v>
      </c>
      <c r="AJ12" s="31" t="s">
        <v>38</v>
      </c>
      <c r="AK12" s="33">
        <v>45809</v>
      </c>
      <c r="AL12" s="33">
        <v>45900</v>
      </c>
      <c r="AM12" s="27" t="s">
        <v>127</v>
      </c>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row>
    <row r="13" spans="1:74" ht="229.35" customHeight="1" x14ac:dyDescent="0.25">
      <c r="A13" s="26">
        <v>10</v>
      </c>
      <c r="B13" s="27">
        <v>263</v>
      </c>
      <c r="C13" s="28" t="s">
        <v>78</v>
      </c>
      <c r="D13" s="27">
        <v>48</v>
      </c>
      <c r="E13" s="28" t="s">
        <v>80</v>
      </c>
      <c r="F13" s="28">
        <v>2</v>
      </c>
      <c r="G13" s="29" t="s">
        <v>140</v>
      </c>
      <c r="H13" s="30" t="s">
        <v>89</v>
      </c>
      <c r="I13" s="30" t="s">
        <v>150</v>
      </c>
      <c r="J13" s="30" t="s">
        <v>109</v>
      </c>
      <c r="K13" s="30" t="s">
        <v>106</v>
      </c>
      <c r="L13" s="34">
        <v>1</v>
      </c>
      <c r="M13" s="32"/>
      <c r="N13" s="31"/>
      <c r="O13" s="31"/>
      <c r="P13" s="31"/>
      <c r="Q13" s="31"/>
      <c r="R13" s="31"/>
      <c r="S13" s="32"/>
      <c r="T13" s="31"/>
      <c r="U13" s="31"/>
      <c r="V13" s="31"/>
      <c r="W13" s="31"/>
      <c r="X13" s="31"/>
      <c r="Y13" s="32"/>
      <c r="Z13" s="31"/>
      <c r="AA13" s="31"/>
      <c r="AB13" s="32" t="s">
        <v>134</v>
      </c>
      <c r="AC13" s="31">
        <v>0</v>
      </c>
      <c r="AD13" s="31" t="s">
        <v>16</v>
      </c>
      <c r="AE13" s="32" t="s">
        <v>177</v>
      </c>
      <c r="AF13" s="31">
        <v>0.1</v>
      </c>
      <c r="AG13" s="31" t="s">
        <v>16</v>
      </c>
      <c r="AH13" s="40" t="s">
        <v>329</v>
      </c>
      <c r="AI13" s="31">
        <v>1</v>
      </c>
      <c r="AJ13" s="31" t="s">
        <v>16</v>
      </c>
      <c r="AK13" s="33">
        <v>45901</v>
      </c>
      <c r="AL13" s="33">
        <v>46022</v>
      </c>
      <c r="AM13" s="27" t="s">
        <v>128</v>
      </c>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row>
    <row r="14" spans="1:74" ht="158.44999999999999" customHeight="1" x14ac:dyDescent="0.25">
      <c r="A14" s="26">
        <v>11</v>
      </c>
      <c r="B14" s="27">
        <v>263</v>
      </c>
      <c r="C14" s="28" t="s">
        <v>78</v>
      </c>
      <c r="D14" s="27">
        <v>48</v>
      </c>
      <c r="E14" s="28" t="s">
        <v>80</v>
      </c>
      <c r="F14" s="28">
        <v>3</v>
      </c>
      <c r="G14" s="29" t="s">
        <v>140</v>
      </c>
      <c r="H14" s="30" t="s">
        <v>89</v>
      </c>
      <c r="I14" s="30" t="s">
        <v>149</v>
      </c>
      <c r="J14" s="30" t="s">
        <v>107</v>
      </c>
      <c r="K14" s="30" t="s">
        <v>108</v>
      </c>
      <c r="L14" s="34">
        <v>2</v>
      </c>
      <c r="M14" s="32"/>
      <c r="N14" s="31"/>
      <c r="O14" s="31"/>
      <c r="P14" s="31"/>
      <c r="Q14" s="31"/>
      <c r="R14" s="31"/>
      <c r="S14" s="32"/>
      <c r="T14" s="31"/>
      <c r="U14" s="31"/>
      <c r="V14" s="31"/>
      <c r="W14" s="31"/>
      <c r="X14" s="31"/>
      <c r="Y14" s="32"/>
      <c r="Z14" s="31"/>
      <c r="AA14" s="31"/>
      <c r="AB14" s="32" t="s">
        <v>134</v>
      </c>
      <c r="AC14" s="31">
        <v>0</v>
      </c>
      <c r="AD14" s="31" t="s">
        <v>16</v>
      </c>
      <c r="AE14" s="32" t="s">
        <v>178</v>
      </c>
      <c r="AF14" s="31">
        <v>0.1</v>
      </c>
      <c r="AG14" s="31" t="s">
        <v>16</v>
      </c>
      <c r="AH14" s="32" t="s">
        <v>330</v>
      </c>
      <c r="AI14" s="31">
        <v>1</v>
      </c>
      <c r="AJ14" s="31" t="s">
        <v>16</v>
      </c>
      <c r="AK14" s="33">
        <v>45901</v>
      </c>
      <c r="AL14" s="33">
        <v>46022</v>
      </c>
      <c r="AM14" s="27" t="s">
        <v>129</v>
      </c>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row>
    <row r="15" spans="1:74" ht="154.69999999999999" customHeight="1" x14ac:dyDescent="0.25">
      <c r="A15" s="26">
        <v>12</v>
      </c>
      <c r="B15" s="27">
        <v>263</v>
      </c>
      <c r="C15" s="28" t="s">
        <v>78</v>
      </c>
      <c r="D15" s="27">
        <v>48</v>
      </c>
      <c r="E15" s="28" t="s">
        <v>81</v>
      </c>
      <c r="F15" s="28">
        <v>1</v>
      </c>
      <c r="G15" s="29" t="s">
        <v>141</v>
      </c>
      <c r="H15" s="30" t="s">
        <v>90</v>
      </c>
      <c r="I15" s="30" t="s">
        <v>96</v>
      </c>
      <c r="J15" s="30" t="s">
        <v>110</v>
      </c>
      <c r="K15" s="30" t="s">
        <v>111</v>
      </c>
      <c r="L15" s="34">
        <v>1</v>
      </c>
      <c r="M15" s="32"/>
      <c r="N15" s="31"/>
      <c r="O15" s="31"/>
      <c r="P15" s="31"/>
      <c r="Q15" s="31"/>
      <c r="R15" s="31"/>
      <c r="S15" s="32"/>
      <c r="T15" s="31"/>
      <c r="U15" s="31"/>
      <c r="V15" s="31"/>
      <c r="W15" s="31"/>
      <c r="X15" s="31"/>
      <c r="Y15" s="32"/>
      <c r="Z15" s="31"/>
      <c r="AA15" s="31"/>
      <c r="AB15" s="32" t="s">
        <v>133</v>
      </c>
      <c r="AC15" s="31">
        <v>0.2</v>
      </c>
      <c r="AD15" s="31" t="s">
        <v>16</v>
      </c>
      <c r="AE15" s="32" t="s">
        <v>166</v>
      </c>
      <c r="AF15" s="31">
        <v>0.4</v>
      </c>
      <c r="AG15" s="31" t="s">
        <v>16</v>
      </c>
      <c r="AH15" s="32" t="s">
        <v>337</v>
      </c>
      <c r="AI15" s="31">
        <v>1</v>
      </c>
      <c r="AJ15" s="31" t="s">
        <v>16</v>
      </c>
      <c r="AK15" s="33">
        <v>45751</v>
      </c>
      <c r="AL15" s="33">
        <v>46022</v>
      </c>
      <c r="AM15" s="27" t="s">
        <v>130</v>
      </c>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ht="141" customHeight="1" x14ac:dyDescent="0.25">
      <c r="A16" s="26">
        <v>13</v>
      </c>
      <c r="B16" s="27">
        <v>263</v>
      </c>
      <c r="C16" s="28" t="s">
        <v>78</v>
      </c>
      <c r="D16" s="27">
        <v>48</v>
      </c>
      <c r="E16" s="28" t="s">
        <v>82</v>
      </c>
      <c r="F16" s="28">
        <v>1</v>
      </c>
      <c r="G16" s="29" t="s">
        <v>142</v>
      </c>
      <c r="H16" s="30" t="s">
        <v>91</v>
      </c>
      <c r="I16" s="30" t="s">
        <v>97</v>
      </c>
      <c r="J16" s="30" t="s">
        <v>112</v>
      </c>
      <c r="K16" s="30" t="s">
        <v>113</v>
      </c>
      <c r="L16" s="34">
        <v>1</v>
      </c>
      <c r="M16" s="32"/>
      <c r="N16" s="31"/>
      <c r="O16" s="31"/>
      <c r="P16" s="31"/>
      <c r="Q16" s="31"/>
      <c r="R16" s="31"/>
      <c r="S16" s="32"/>
      <c r="T16" s="31"/>
      <c r="U16" s="31"/>
      <c r="V16" s="31"/>
      <c r="W16" s="31"/>
      <c r="X16" s="31"/>
      <c r="Y16" s="32"/>
      <c r="Z16" s="31"/>
      <c r="AA16" s="31"/>
      <c r="AB16" s="32" t="s">
        <v>151</v>
      </c>
      <c r="AC16" s="31">
        <v>0.2</v>
      </c>
      <c r="AD16" s="31" t="s">
        <v>16</v>
      </c>
      <c r="AE16" s="32" t="s">
        <v>168</v>
      </c>
      <c r="AF16" s="31">
        <v>0.5</v>
      </c>
      <c r="AG16" s="31" t="s">
        <v>16</v>
      </c>
      <c r="AH16" s="32" t="s">
        <v>335</v>
      </c>
      <c r="AI16" s="31">
        <v>1</v>
      </c>
      <c r="AJ16" s="31" t="s">
        <v>16</v>
      </c>
      <c r="AK16" s="33">
        <v>45751</v>
      </c>
      <c r="AL16" s="33">
        <v>46022</v>
      </c>
      <c r="AM16" s="27" t="s">
        <v>33</v>
      </c>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row>
    <row r="17" spans="1:74" ht="142.35" customHeight="1" x14ac:dyDescent="0.25">
      <c r="A17" s="26">
        <v>14</v>
      </c>
      <c r="B17" s="27">
        <v>263</v>
      </c>
      <c r="C17" s="28" t="s">
        <v>78</v>
      </c>
      <c r="D17" s="27">
        <v>48</v>
      </c>
      <c r="E17" s="28" t="s">
        <v>83</v>
      </c>
      <c r="F17" s="28">
        <v>1</v>
      </c>
      <c r="G17" s="29" t="s">
        <v>143</v>
      </c>
      <c r="H17" s="30" t="s">
        <v>49</v>
      </c>
      <c r="I17" s="30" t="s">
        <v>98</v>
      </c>
      <c r="J17" s="30" t="s">
        <v>112</v>
      </c>
      <c r="K17" s="30" t="s">
        <v>113</v>
      </c>
      <c r="L17" s="34">
        <v>1</v>
      </c>
      <c r="M17" s="32"/>
      <c r="N17" s="31"/>
      <c r="O17" s="31"/>
      <c r="P17" s="31"/>
      <c r="Q17" s="31"/>
      <c r="R17" s="31"/>
      <c r="S17" s="32"/>
      <c r="T17" s="31"/>
      <c r="U17" s="31"/>
      <c r="V17" s="31"/>
      <c r="W17" s="31"/>
      <c r="X17" s="31"/>
      <c r="Y17" s="32"/>
      <c r="Z17" s="31"/>
      <c r="AA17" s="31"/>
      <c r="AB17" s="32" t="s">
        <v>152</v>
      </c>
      <c r="AC17" s="31">
        <v>0.2</v>
      </c>
      <c r="AD17" s="31" t="s">
        <v>16</v>
      </c>
      <c r="AE17" s="32" t="s">
        <v>169</v>
      </c>
      <c r="AF17" s="31">
        <v>0.5</v>
      </c>
      <c r="AG17" s="31" t="s">
        <v>16</v>
      </c>
      <c r="AH17" s="32" t="s">
        <v>336</v>
      </c>
      <c r="AI17" s="31">
        <v>1</v>
      </c>
      <c r="AJ17" s="31" t="s">
        <v>16</v>
      </c>
      <c r="AK17" s="33">
        <v>45751</v>
      </c>
      <c r="AL17" s="33">
        <v>46022</v>
      </c>
      <c r="AM17" s="27" t="s">
        <v>33</v>
      </c>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row>
    <row r="18" spans="1:74" ht="186.6" customHeight="1" x14ac:dyDescent="0.25">
      <c r="A18" s="26">
        <v>15</v>
      </c>
      <c r="B18" s="27">
        <v>263</v>
      </c>
      <c r="C18" s="28" t="s">
        <v>78</v>
      </c>
      <c r="D18" s="27">
        <v>48</v>
      </c>
      <c r="E18" s="28" t="s">
        <v>83</v>
      </c>
      <c r="F18" s="28">
        <v>2</v>
      </c>
      <c r="G18" s="29" t="s">
        <v>143</v>
      </c>
      <c r="H18" s="30" t="s">
        <v>49</v>
      </c>
      <c r="I18" s="30" t="s">
        <v>153</v>
      </c>
      <c r="J18" s="30" t="s">
        <v>114</v>
      </c>
      <c r="K18" s="30" t="s">
        <v>115</v>
      </c>
      <c r="L18" s="34">
        <v>1</v>
      </c>
      <c r="M18" s="32"/>
      <c r="N18" s="31"/>
      <c r="O18" s="31"/>
      <c r="P18" s="31"/>
      <c r="Q18" s="31"/>
      <c r="R18" s="31"/>
      <c r="S18" s="32"/>
      <c r="T18" s="31"/>
      <c r="U18" s="31"/>
      <c r="V18" s="31"/>
      <c r="W18" s="31"/>
      <c r="X18" s="31"/>
      <c r="Y18" s="32"/>
      <c r="Z18" s="31"/>
      <c r="AA18" s="31"/>
      <c r="AB18" s="32" t="s">
        <v>154</v>
      </c>
      <c r="AC18" s="31">
        <v>0.3</v>
      </c>
      <c r="AD18" s="31" t="s">
        <v>16</v>
      </c>
      <c r="AE18" s="32" t="s">
        <v>179</v>
      </c>
      <c r="AF18" s="31">
        <v>0.7</v>
      </c>
      <c r="AG18" s="31" t="s">
        <v>16</v>
      </c>
      <c r="AH18" s="32" t="s">
        <v>326</v>
      </c>
      <c r="AI18" s="31">
        <v>1</v>
      </c>
      <c r="AJ18" s="31" t="s">
        <v>16</v>
      </c>
      <c r="AK18" s="33">
        <v>45751</v>
      </c>
      <c r="AL18" s="33">
        <v>46022</v>
      </c>
      <c r="AM18" s="27" t="s">
        <v>34</v>
      </c>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row>
    <row r="19" spans="1:74" ht="304.35000000000002" customHeight="1" x14ac:dyDescent="0.25">
      <c r="A19" s="26">
        <v>16</v>
      </c>
      <c r="B19" s="27">
        <v>263</v>
      </c>
      <c r="C19" s="28" t="s">
        <v>78</v>
      </c>
      <c r="D19" s="27">
        <v>48</v>
      </c>
      <c r="E19" s="28" t="s">
        <v>84</v>
      </c>
      <c r="F19" s="28">
        <v>1</v>
      </c>
      <c r="G19" s="29" t="s">
        <v>144</v>
      </c>
      <c r="H19" s="30" t="s">
        <v>92</v>
      </c>
      <c r="I19" s="30" t="s">
        <v>147</v>
      </c>
      <c r="J19" s="30" t="s">
        <v>104</v>
      </c>
      <c r="K19" s="30" t="s">
        <v>105</v>
      </c>
      <c r="L19" s="34">
        <v>5</v>
      </c>
      <c r="M19" s="32"/>
      <c r="N19" s="31"/>
      <c r="O19" s="31"/>
      <c r="P19" s="31"/>
      <c r="Q19" s="31"/>
      <c r="R19" s="31"/>
      <c r="S19" s="32"/>
      <c r="T19" s="31"/>
      <c r="U19" s="31"/>
      <c r="V19" s="31"/>
      <c r="W19" s="31"/>
      <c r="X19" s="31"/>
      <c r="Y19" s="32"/>
      <c r="Z19" s="31"/>
      <c r="AA19" s="31"/>
      <c r="AB19" s="32" t="s">
        <v>155</v>
      </c>
      <c r="AC19" s="31">
        <v>0.2</v>
      </c>
      <c r="AD19" s="31" t="s">
        <v>16</v>
      </c>
      <c r="AE19" s="32" t="s">
        <v>175</v>
      </c>
      <c r="AF19" s="31">
        <v>1</v>
      </c>
      <c r="AG19" s="31" t="s">
        <v>38</v>
      </c>
      <c r="AH19" s="32"/>
      <c r="AI19" s="31">
        <v>1</v>
      </c>
      <c r="AJ19" s="31" t="s">
        <v>38</v>
      </c>
      <c r="AK19" s="33">
        <v>45809</v>
      </c>
      <c r="AL19" s="33">
        <v>45900</v>
      </c>
      <c r="AM19" s="27" t="s">
        <v>127</v>
      </c>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row>
    <row r="20" spans="1:74" ht="234.6" customHeight="1" x14ac:dyDescent="0.25">
      <c r="A20" s="26">
        <v>17</v>
      </c>
      <c r="B20" s="27">
        <v>263</v>
      </c>
      <c r="C20" s="28" t="s">
        <v>78</v>
      </c>
      <c r="D20" s="27">
        <v>48</v>
      </c>
      <c r="E20" s="28" t="s">
        <v>84</v>
      </c>
      <c r="F20" s="28">
        <v>2</v>
      </c>
      <c r="G20" s="29" t="s">
        <v>144</v>
      </c>
      <c r="H20" s="30" t="s">
        <v>93</v>
      </c>
      <c r="I20" s="30" t="s">
        <v>156</v>
      </c>
      <c r="J20" s="30" t="s">
        <v>116</v>
      </c>
      <c r="K20" s="30" t="s">
        <v>117</v>
      </c>
      <c r="L20" s="34">
        <v>1</v>
      </c>
      <c r="M20" s="32"/>
      <c r="N20" s="31"/>
      <c r="O20" s="31"/>
      <c r="P20" s="31"/>
      <c r="Q20" s="31"/>
      <c r="R20" s="31"/>
      <c r="S20" s="32"/>
      <c r="T20" s="31"/>
      <c r="U20" s="31"/>
      <c r="V20" s="31"/>
      <c r="W20" s="31"/>
      <c r="X20" s="31"/>
      <c r="Y20" s="32"/>
      <c r="Z20" s="31"/>
      <c r="AA20" s="31"/>
      <c r="AB20" s="32" t="s">
        <v>134</v>
      </c>
      <c r="AC20" s="31">
        <v>0</v>
      </c>
      <c r="AD20" s="31" t="s">
        <v>16</v>
      </c>
      <c r="AE20" s="32" t="s">
        <v>180</v>
      </c>
      <c r="AF20" s="31">
        <v>0.1</v>
      </c>
      <c r="AG20" s="31" t="s">
        <v>16</v>
      </c>
      <c r="AH20" s="40" t="s">
        <v>329</v>
      </c>
      <c r="AI20" s="31">
        <v>1</v>
      </c>
      <c r="AJ20" s="31" t="s">
        <v>16</v>
      </c>
      <c r="AK20" s="33">
        <v>45901</v>
      </c>
      <c r="AL20" s="33">
        <v>46022</v>
      </c>
      <c r="AM20" s="27" t="s">
        <v>128</v>
      </c>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row>
    <row r="21" spans="1:74" ht="159" customHeight="1" x14ac:dyDescent="0.25">
      <c r="A21" s="26">
        <v>18</v>
      </c>
      <c r="B21" s="27">
        <v>263</v>
      </c>
      <c r="C21" s="28" t="s">
        <v>78</v>
      </c>
      <c r="D21" s="27">
        <v>48</v>
      </c>
      <c r="E21" s="28" t="s">
        <v>84</v>
      </c>
      <c r="F21" s="28">
        <v>3</v>
      </c>
      <c r="G21" s="29" t="s">
        <v>144</v>
      </c>
      <c r="H21" s="30" t="s">
        <v>93</v>
      </c>
      <c r="I21" s="30" t="s">
        <v>157</v>
      </c>
      <c r="J21" s="30" t="s">
        <v>118</v>
      </c>
      <c r="K21" s="30" t="s">
        <v>119</v>
      </c>
      <c r="L21" s="34">
        <v>2</v>
      </c>
      <c r="M21" s="32"/>
      <c r="N21" s="31"/>
      <c r="O21" s="31"/>
      <c r="P21" s="31"/>
      <c r="Q21" s="31"/>
      <c r="R21" s="31"/>
      <c r="S21" s="32"/>
      <c r="T21" s="31"/>
      <c r="U21" s="31"/>
      <c r="V21" s="31"/>
      <c r="W21" s="31"/>
      <c r="X21" s="31"/>
      <c r="Y21" s="32"/>
      <c r="Z21" s="31"/>
      <c r="AA21" s="31"/>
      <c r="AB21" s="32" t="s">
        <v>134</v>
      </c>
      <c r="AC21" s="31">
        <v>0</v>
      </c>
      <c r="AD21" s="31" t="s">
        <v>16</v>
      </c>
      <c r="AE21" s="32" t="s">
        <v>181</v>
      </c>
      <c r="AF21" s="31">
        <v>0.1</v>
      </c>
      <c r="AG21" s="31" t="s">
        <v>16</v>
      </c>
      <c r="AH21" s="32" t="s">
        <v>330</v>
      </c>
      <c r="AI21" s="31">
        <v>1</v>
      </c>
      <c r="AJ21" s="31" t="s">
        <v>16</v>
      </c>
      <c r="AK21" s="33">
        <v>45901</v>
      </c>
      <c r="AL21" s="33">
        <v>46022</v>
      </c>
      <c r="AM21" s="27" t="s">
        <v>129</v>
      </c>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row>
    <row r="22" spans="1:74" ht="119.45" customHeight="1" x14ac:dyDescent="0.25">
      <c r="A22" s="12">
        <v>19</v>
      </c>
      <c r="B22" s="13">
        <v>263</v>
      </c>
      <c r="C22" s="14" t="s">
        <v>78</v>
      </c>
      <c r="D22" s="13">
        <v>48</v>
      </c>
      <c r="E22" s="14" t="s">
        <v>85</v>
      </c>
      <c r="F22" s="14">
        <v>1</v>
      </c>
      <c r="G22" s="15" t="s">
        <v>159</v>
      </c>
      <c r="H22" s="16" t="s">
        <v>94</v>
      </c>
      <c r="I22" s="16" t="s">
        <v>99</v>
      </c>
      <c r="J22" s="16" t="s">
        <v>120</v>
      </c>
      <c r="K22" s="16" t="s">
        <v>121</v>
      </c>
      <c r="L22" s="25">
        <v>4</v>
      </c>
      <c r="M22" s="18"/>
      <c r="N22" s="17"/>
      <c r="O22" s="17"/>
      <c r="P22" s="17"/>
      <c r="Q22" s="17"/>
      <c r="R22" s="17"/>
      <c r="S22" s="18"/>
      <c r="T22" s="17"/>
      <c r="U22" s="17"/>
      <c r="V22" s="17"/>
      <c r="W22" s="17"/>
      <c r="X22" s="17"/>
      <c r="Y22" s="18"/>
      <c r="Z22" s="17"/>
      <c r="AA22" s="17"/>
      <c r="AB22" s="18" t="s">
        <v>158</v>
      </c>
      <c r="AC22" s="17">
        <v>0.25</v>
      </c>
      <c r="AD22" s="17" t="s">
        <v>16</v>
      </c>
      <c r="AE22" s="18" t="s">
        <v>182</v>
      </c>
      <c r="AF22" s="17">
        <v>0.5</v>
      </c>
      <c r="AG22" s="17" t="s">
        <v>16</v>
      </c>
      <c r="AH22" s="37" t="s">
        <v>318</v>
      </c>
      <c r="AI22" s="38">
        <v>0.7</v>
      </c>
      <c r="AJ22" s="17" t="s">
        <v>16</v>
      </c>
      <c r="AK22" s="19">
        <v>45762</v>
      </c>
      <c r="AL22" s="19">
        <v>46112</v>
      </c>
      <c r="AM22" s="13" t="s">
        <v>131</v>
      </c>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row>
    <row r="23" spans="1:74" ht="114.6" customHeight="1" x14ac:dyDescent="0.25">
      <c r="A23" s="12">
        <v>20</v>
      </c>
      <c r="B23" s="13">
        <v>263</v>
      </c>
      <c r="C23" s="14" t="s">
        <v>78</v>
      </c>
      <c r="D23" s="13">
        <v>48</v>
      </c>
      <c r="E23" s="14" t="s">
        <v>85</v>
      </c>
      <c r="F23" s="14">
        <v>2</v>
      </c>
      <c r="G23" s="15" t="s">
        <v>159</v>
      </c>
      <c r="H23" s="16" t="s">
        <v>94</v>
      </c>
      <c r="I23" s="16" t="s">
        <v>100</v>
      </c>
      <c r="J23" s="16" t="s">
        <v>122</v>
      </c>
      <c r="K23" s="16" t="s">
        <v>123</v>
      </c>
      <c r="L23" s="17">
        <v>1</v>
      </c>
      <c r="M23" s="18"/>
      <c r="N23" s="17"/>
      <c r="O23" s="17"/>
      <c r="P23" s="17"/>
      <c r="Q23" s="17"/>
      <c r="R23" s="17"/>
      <c r="S23" s="18"/>
      <c r="T23" s="17"/>
      <c r="U23" s="17"/>
      <c r="V23" s="17"/>
      <c r="W23" s="17"/>
      <c r="X23" s="17"/>
      <c r="Y23" s="18"/>
      <c r="Z23" s="17"/>
      <c r="AA23" s="17"/>
      <c r="AB23" s="18" t="s">
        <v>135</v>
      </c>
      <c r="AC23" s="17">
        <v>0</v>
      </c>
      <c r="AD23" s="17" t="s">
        <v>16</v>
      </c>
      <c r="AE23" s="18" t="s">
        <v>135</v>
      </c>
      <c r="AF23" s="17">
        <v>0</v>
      </c>
      <c r="AG23" s="17" t="s">
        <v>16</v>
      </c>
      <c r="AH23" s="18" t="s">
        <v>331</v>
      </c>
      <c r="AI23" s="17">
        <v>0</v>
      </c>
      <c r="AJ23" s="17" t="s">
        <v>16</v>
      </c>
      <c r="AK23" s="19">
        <v>45762</v>
      </c>
      <c r="AL23" s="19">
        <v>46112</v>
      </c>
      <c r="AM23" s="13" t="s">
        <v>132</v>
      </c>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row>
    <row r="24" spans="1:74" ht="124.7" customHeight="1" x14ac:dyDescent="0.25">
      <c r="A24" s="26">
        <v>21</v>
      </c>
      <c r="B24" s="27">
        <v>263</v>
      </c>
      <c r="C24" s="28" t="s">
        <v>78</v>
      </c>
      <c r="D24" s="27">
        <v>48</v>
      </c>
      <c r="E24" s="28" t="s">
        <v>86</v>
      </c>
      <c r="F24" s="28">
        <v>1</v>
      </c>
      <c r="G24" s="29" t="s">
        <v>145</v>
      </c>
      <c r="H24" s="30" t="s">
        <v>95</v>
      </c>
      <c r="I24" s="30" t="s">
        <v>101</v>
      </c>
      <c r="J24" s="30" t="s">
        <v>124</v>
      </c>
      <c r="K24" s="30" t="s">
        <v>125</v>
      </c>
      <c r="L24" s="31">
        <v>1</v>
      </c>
      <c r="M24" s="32"/>
      <c r="N24" s="31"/>
      <c r="O24" s="31"/>
      <c r="P24" s="31"/>
      <c r="Q24" s="31"/>
      <c r="R24" s="31"/>
      <c r="S24" s="32"/>
      <c r="T24" s="31"/>
      <c r="U24" s="31"/>
      <c r="V24" s="31"/>
      <c r="W24" s="31"/>
      <c r="X24" s="31"/>
      <c r="Y24" s="32"/>
      <c r="Z24" s="31"/>
      <c r="AA24" s="31"/>
      <c r="AB24" s="32" t="s">
        <v>160</v>
      </c>
      <c r="AC24" s="31">
        <v>0</v>
      </c>
      <c r="AD24" s="31" t="s">
        <v>16</v>
      </c>
      <c r="AE24" s="32" t="s">
        <v>183</v>
      </c>
      <c r="AF24" s="31">
        <v>0.5</v>
      </c>
      <c r="AG24" s="31" t="s">
        <v>16</v>
      </c>
      <c r="AH24" s="41" t="s">
        <v>319</v>
      </c>
      <c r="AI24" s="42">
        <v>1</v>
      </c>
      <c r="AJ24" s="31" t="s">
        <v>16</v>
      </c>
      <c r="AK24" s="33">
        <v>45762</v>
      </c>
      <c r="AL24" s="33">
        <v>46022</v>
      </c>
      <c r="AM24" s="27" t="s">
        <v>131</v>
      </c>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row>
    <row r="25" spans="1:74" ht="138" customHeight="1" x14ac:dyDescent="0.25">
      <c r="A25" s="12">
        <v>22</v>
      </c>
      <c r="B25" s="13">
        <v>263</v>
      </c>
      <c r="C25" s="14" t="s">
        <v>78</v>
      </c>
      <c r="D25" s="13">
        <v>59</v>
      </c>
      <c r="E25" s="14" t="s">
        <v>187</v>
      </c>
      <c r="F25" s="14">
        <v>1</v>
      </c>
      <c r="G25" s="15" t="s">
        <v>300</v>
      </c>
      <c r="H25" s="16" t="s">
        <v>207</v>
      </c>
      <c r="I25" s="35" t="s">
        <v>228</v>
      </c>
      <c r="J25" s="16" t="s">
        <v>229</v>
      </c>
      <c r="K25" s="16" t="s">
        <v>229</v>
      </c>
      <c r="L25" s="36">
        <v>1</v>
      </c>
      <c r="M25" s="18"/>
      <c r="N25" s="17"/>
      <c r="O25" s="17"/>
      <c r="P25" s="17"/>
      <c r="Q25" s="17"/>
      <c r="R25" s="17"/>
      <c r="S25" s="18"/>
      <c r="T25" s="17"/>
      <c r="U25" s="17"/>
      <c r="V25" s="17"/>
      <c r="W25" s="17"/>
      <c r="X25" s="17"/>
      <c r="Y25" s="18"/>
      <c r="Z25" s="17"/>
      <c r="AA25" s="17"/>
      <c r="AB25" s="18"/>
      <c r="AC25" s="17"/>
      <c r="AD25" s="17"/>
      <c r="AE25" s="18"/>
      <c r="AF25" s="17"/>
      <c r="AG25" s="17"/>
      <c r="AH25" s="18" t="s">
        <v>333</v>
      </c>
      <c r="AI25" s="17">
        <v>0</v>
      </c>
      <c r="AJ25" s="17" t="s">
        <v>16</v>
      </c>
      <c r="AK25" s="19">
        <v>46023</v>
      </c>
      <c r="AL25" s="19">
        <v>46203</v>
      </c>
      <c r="AM25" s="13" t="s">
        <v>294</v>
      </c>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row>
    <row r="26" spans="1:74" ht="150" customHeight="1" x14ac:dyDescent="0.25">
      <c r="A26" s="12">
        <v>23</v>
      </c>
      <c r="B26" s="13">
        <v>263</v>
      </c>
      <c r="C26" s="14" t="s">
        <v>78</v>
      </c>
      <c r="D26" s="13">
        <v>59</v>
      </c>
      <c r="E26" s="14" t="s">
        <v>188</v>
      </c>
      <c r="F26" s="14">
        <v>1</v>
      </c>
      <c r="G26" s="15" t="s">
        <v>299</v>
      </c>
      <c r="H26" s="16" t="s">
        <v>208</v>
      </c>
      <c r="I26" s="35" t="s">
        <v>230</v>
      </c>
      <c r="J26" s="16" t="s">
        <v>231</v>
      </c>
      <c r="K26" s="16" t="s">
        <v>231</v>
      </c>
      <c r="L26" s="36">
        <v>1</v>
      </c>
      <c r="M26" s="18"/>
      <c r="N26" s="17"/>
      <c r="O26" s="17"/>
      <c r="P26" s="17"/>
      <c r="Q26" s="17"/>
      <c r="R26" s="17"/>
      <c r="S26" s="18"/>
      <c r="T26" s="17"/>
      <c r="U26" s="17"/>
      <c r="V26" s="17"/>
      <c r="W26" s="17"/>
      <c r="X26" s="17"/>
      <c r="Y26" s="18"/>
      <c r="Z26" s="17"/>
      <c r="AA26" s="17"/>
      <c r="AB26" s="18"/>
      <c r="AC26" s="17"/>
      <c r="AD26" s="17"/>
      <c r="AE26" s="18"/>
      <c r="AF26" s="17"/>
      <c r="AG26" s="17"/>
      <c r="AH26" s="18" t="s">
        <v>334</v>
      </c>
      <c r="AI26" s="17">
        <v>0</v>
      </c>
      <c r="AJ26" s="17" t="s">
        <v>16</v>
      </c>
      <c r="AK26" s="19">
        <v>46009</v>
      </c>
      <c r="AL26" s="19">
        <v>46359</v>
      </c>
      <c r="AM26" s="13" t="s">
        <v>294</v>
      </c>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row>
    <row r="27" spans="1:74" ht="129.6" customHeight="1" x14ac:dyDescent="0.25">
      <c r="A27" s="12">
        <v>24</v>
      </c>
      <c r="B27" s="13">
        <v>263</v>
      </c>
      <c r="C27" s="14" t="s">
        <v>78</v>
      </c>
      <c r="D27" s="13">
        <v>59</v>
      </c>
      <c r="E27" s="14" t="s">
        <v>189</v>
      </c>
      <c r="F27" s="14">
        <v>1</v>
      </c>
      <c r="G27" s="15" t="s">
        <v>301</v>
      </c>
      <c r="H27" s="16" t="s">
        <v>209</v>
      </c>
      <c r="I27" s="35" t="s">
        <v>232</v>
      </c>
      <c r="J27" s="16" t="s">
        <v>233</v>
      </c>
      <c r="K27" s="16" t="s">
        <v>234</v>
      </c>
      <c r="L27" s="17">
        <v>1</v>
      </c>
      <c r="M27" s="18"/>
      <c r="N27" s="17"/>
      <c r="O27" s="17"/>
      <c r="P27" s="17"/>
      <c r="Q27" s="17"/>
      <c r="R27" s="17"/>
      <c r="S27" s="18"/>
      <c r="T27" s="17"/>
      <c r="U27" s="17"/>
      <c r="V27" s="17"/>
      <c r="W27" s="17"/>
      <c r="X27" s="17"/>
      <c r="Y27" s="18"/>
      <c r="Z27" s="17"/>
      <c r="AA27" s="17"/>
      <c r="AB27" s="18"/>
      <c r="AC27" s="17"/>
      <c r="AD27" s="17"/>
      <c r="AE27" s="18"/>
      <c r="AF27" s="17"/>
      <c r="AG27" s="17"/>
      <c r="AH27" s="18" t="s">
        <v>321</v>
      </c>
      <c r="AI27" s="17" t="s">
        <v>332</v>
      </c>
      <c r="AJ27" s="17" t="s">
        <v>16</v>
      </c>
      <c r="AK27" s="19">
        <v>46037</v>
      </c>
      <c r="AL27" s="19">
        <v>46359</v>
      </c>
      <c r="AM27" s="13" t="s">
        <v>126</v>
      </c>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row>
    <row r="28" spans="1:74" ht="102" customHeight="1" x14ac:dyDescent="0.25">
      <c r="A28" s="12">
        <v>25</v>
      </c>
      <c r="B28" s="13">
        <v>263</v>
      </c>
      <c r="C28" s="14" t="s">
        <v>78</v>
      </c>
      <c r="D28" s="13">
        <v>59</v>
      </c>
      <c r="E28" s="14" t="s">
        <v>190</v>
      </c>
      <c r="F28" s="14">
        <v>1</v>
      </c>
      <c r="G28" s="15" t="s">
        <v>302</v>
      </c>
      <c r="H28" s="16" t="s">
        <v>210</v>
      </c>
      <c r="I28" s="35" t="s">
        <v>235</v>
      </c>
      <c r="J28" s="16" t="s">
        <v>236</v>
      </c>
      <c r="K28" s="16" t="s">
        <v>237</v>
      </c>
      <c r="L28" s="36">
        <v>1</v>
      </c>
      <c r="M28" s="18"/>
      <c r="N28" s="17"/>
      <c r="O28" s="17"/>
      <c r="P28" s="17"/>
      <c r="Q28" s="17"/>
      <c r="R28" s="17"/>
      <c r="S28" s="18"/>
      <c r="T28" s="17"/>
      <c r="U28" s="17"/>
      <c r="V28" s="17"/>
      <c r="W28" s="17"/>
      <c r="X28" s="17"/>
      <c r="Y28" s="18"/>
      <c r="Z28" s="17"/>
      <c r="AA28" s="17"/>
      <c r="AB28" s="18"/>
      <c r="AC28" s="17"/>
      <c r="AD28" s="17"/>
      <c r="AE28" s="18"/>
      <c r="AF28" s="17"/>
      <c r="AG28" s="17"/>
      <c r="AH28" s="37" t="s">
        <v>320</v>
      </c>
      <c r="AI28" s="17" t="s">
        <v>332</v>
      </c>
      <c r="AJ28" s="17" t="s">
        <v>16</v>
      </c>
      <c r="AK28" s="19">
        <v>46009</v>
      </c>
      <c r="AL28" s="19">
        <v>46359</v>
      </c>
      <c r="AM28" s="13" t="s">
        <v>131</v>
      </c>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row>
    <row r="29" spans="1:74" ht="91.7" customHeight="1" x14ac:dyDescent="0.25">
      <c r="A29" s="12">
        <v>26</v>
      </c>
      <c r="B29" s="13">
        <v>263</v>
      </c>
      <c r="C29" s="14" t="s">
        <v>78</v>
      </c>
      <c r="D29" s="13">
        <v>59</v>
      </c>
      <c r="E29" s="14" t="s">
        <v>190</v>
      </c>
      <c r="F29" s="14">
        <v>2</v>
      </c>
      <c r="G29" s="15" t="s">
        <v>302</v>
      </c>
      <c r="H29" s="16" t="s">
        <v>210</v>
      </c>
      <c r="I29" s="35" t="s">
        <v>238</v>
      </c>
      <c r="J29" s="16" t="s">
        <v>239</v>
      </c>
      <c r="K29" s="16" t="s">
        <v>240</v>
      </c>
      <c r="L29" s="36">
        <v>2</v>
      </c>
      <c r="M29" s="18"/>
      <c r="N29" s="17"/>
      <c r="O29" s="17"/>
      <c r="P29" s="17"/>
      <c r="Q29" s="17"/>
      <c r="R29" s="17"/>
      <c r="S29" s="18"/>
      <c r="T29" s="17"/>
      <c r="U29" s="17"/>
      <c r="V29" s="17"/>
      <c r="W29" s="17"/>
      <c r="X29" s="17"/>
      <c r="Y29" s="18"/>
      <c r="Z29" s="17"/>
      <c r="AA29" s="17"/>
      <c r="AB29" s="18"/>
      <c r="AC29" s="17"/>
      <c r="AD29" s="17"/>
      <c r="AE29" s="18"/>
      <c r="AF29" s="17"/>
      <c r="AG29" s="17"/>
      <c r="AH29" s="37" t="s">
        <v>320</v>
      </c>
      <c r="AI29" s="17" t="s">
        <v>332</v>
      </c>
      <c r="AJ29" s="17" t="s">
        <v>16</v>
      </c>
      <c r="AK29" s="19">
        <v>46009</v>
      </c>
      <c r="AL29" s="19">
        <v>46081</v>
      </c>
      <c r="AM29" s="13" t="s">
        <v>131</v>
      </c>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row>
    <row r="30" spans="1:74" ht="130.35" customHeight="1" x14ac:dyDescent="0.25">
      <c r="A30" s="12">
        <v>27</v>
      </c>
      <c r="B30" s="13">
        <v>263</v>
      </c>
      <c r="C30" s="14" t="s">
        <v>78</v>
      </c>
      <c r="D30" s="13">
        <v>59</v>
      </c>
      <c r="E30" s="14" t="s">
        <v>191</v>
      </c>
      <c r="F30" s="14">
        <v>1</v>
      </c>
      <c r="G30" s="15" t="s">
        <v>303</v>
      </c>
      <c r="H30" s="16" t="s">
        <v>211</v>
      </c>
      <c r="I30" s="35" t="s">
        <v>241</v>
      </c>
      <c r="J30" s="16" t="s">
        <v>242</v>
      </c>
      <c r="K30" s="16" t="s">
        <v>243</v>
      </c>
      <c r="L30" s="36">
        <v>1</v>
      </c>
      <c r="M30" s="18"/>
      <c r="N30" s="17"/>
      <c r="O30" s="17"/>
      <c r="P30" s="17"/>
      <c r="Q30" s="17"/>
      <c r="R30" s="17"/>
      <c r="S30" s="18"/>
      <c r="T30" s="17"/>
      <c r="U30" s="17"/>
      <c r="V30" s="17"/>
      <c r="W30" s="17"/>
      <c r="X30" s="17"/>
      <c r="Y30" s="18"/>
      <c r="Z30" s="17"/>
      <c r="AA30" s="17"/>
      <c r="AB30" s="18"/>
      <c r="AC30" s="17"/>
      <c r="AD30" s="17"/>
      <c r="AE30" s="18"/>
      <c r="AF30" s="17"/>
      <c r="AG30" s="17"/>
      <c r="AH30" s="37" t="s">
        <v>320</v>
      </c>
      <c r="AI30" s="17" t="s">
        <v>332</v>
      </c>
      <c r="AJ30" s="17" t="s">
        <v>16</v>
      </c>
      <c r="AK30" s="19">
        <v>46009</v>
      </c>
      <c r="AL30" s="19">
        <v>46359</v>
      </c>
      <c r="AM30" s="13" t="s">
        <v>131</v>
      </c>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row>
    <row r="31" spans="1:74" ht="130.35" customHeight="1" x14ac:dyDescent="0.25">
      <c r="A31" s="12">
        <v>28</v>
      </c>
      <c r="B31" s="13">
        <v>263</v>
      </c>
      <c r="C31" s="14" t="s">
        <v>78</v>
      </c>
      <c r="D31" s="13">
        <v>59</v>
      </c>
      <c r="E31" s="14" t="s">
        <v>191</v>
      </c>
      <c r="F31" s="14">
        <v>2</v>
      </c>
      <c r="G31" s="15" t="s">
        <v>303</v>
      </c>
      <c r="H31" s="16" t="s">
        <v>211</v>
      </c>
      <c r="I31" s="35" t="s">
        <v>244</v>
      </c>
      <c r="J31" s="16" t="s">
        <v>245</v>
      </c>
      <c r="K31" s="16" t="s">
        <v>246</v>
      </c>
      <c r="L31" s="36">
        <v>1</v>
      </c>
      <c r="M31" s="18"/>
      <c r="N31" s="17"/>
      <c r="O31" s="17"/>
      <c r="P31" s="17"/>
      <c r="Q31" s="17"/>
      <c r="R31" s="17"/>
      <c r="S31" s="18"/>
      <c r="T31" s="17"/>
      <c r="U31" s="17"/>
      <c r="V31" s="17"/>
      <c r="W31" s="17"/>
      <c r="X31" s="17"/>
      <c r="Y31" s="18"/>
      <c r="Z31" s="17"/>
      <c r="AA31" s="17"/>
      <c r="AB31" s="18"/>
      <c r="AC31" s="17"/>
      <c r="AD31" s="17"/>
      <c r="AE31" s="18"/>
      <c r="AF31" s="17"/>
      <c r="AG31" s="17"/>
      <c r="AH31" s="37" t="s">
        <v>320</v>
      </c>
      <c r="AI31" s="17" t="s">
        <v>332</v>
      </c>
      <c r="AJ31" s="17" t="s">
        <v>16</v>
      </c>
      <c r="AK31" s="19">
        <v>46113</v>
      </c>
      <c r="AL31" s="19">
        <v>46203</v>
      </c>
      <c r="AM31" s="13" t="s">
        <v>131</v>
      </c>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row>
    <row r="32" spans="1:74" ht="112.35" customHeight="1" x14ac:dyDescent="0.25">
      <c r="A32" s="12">
        <v>29</v>
      </c>
      <c r="B32" s="13">
        <v>263</v>
      </c>
      <c r="C32" s="14" t="s">
        <v>78</v>
      </c>
      <c r="D32" s="13">
        <v>59</v>
      </c>
      <c r="E32" s="14" t="s">
        <v>192</v>
      </c>
      <c r="F32" s="14">
        <v>1</v>
      </c>
      <c r="G32" s="15" t="s">
        <v>304</v>
      </c>
      <c r="H32" s="16" t="s">
        <v>212</v>
      </c>
      <c r="I32" s="35" t="s">
        <v>247</v>
      </c>
      <c r="J32" s="16" t="s">
        <v>248</v>
      </c>
      <c r="K32" s="16" t="s">
        <v>249</v>
      </c>
      <c r="L32" s="36">
        <v>1</v>
      </c>
      <c r="M32" s="18"/>
      <c r="N32" s="17"/>
      <c r="O32" s="17"/>
      <c r="P32" s="17"/>
      <c r="Q32" s="17"/>
      <c r="R32" s="17"/>
      <c r="S32" s="18"/>
      <c r="T32" s="17"/>
      <c r="U32" s="17"/>
      <c r="V32" s="17"/>
      <c r="W32" s="17"/>
      <c r="X32" s="17"/>
      <c r="Y32" s="18"/>
      <c r="Z32" s="17"/>
      <c r="AA32" s="17"/>
      <c r="AB32" s="18"/>
      <c r="AC32" s="17"/>
      <c r="AD32" s="17"/>
      <c r="AE32" s="18"/>
      <c r="AF32" s="17"/>
      <c r="AG32" s="17"/>
      <c r="AH32" s="37" t="s">
        <v>320</v>
      </c>
      <c r="AI32" s="17" t="s">
        <v>332</v>
      </c>
      <c r="AJ32" s="17" t="s">
        <v>16</v>
      </c>
      <c r="AK32" s="19">
        <v>46009</v>
      </c>
      <c r="AL32" s="19">
        <v>46081</v>
      </c>
      <c r="AM32" s="13" t="s">
        <v>131</v>
      </c>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row>
    <row r="33" spans="1:74" ht="130.69999999999999" customHeight="1" x14ac:dyDescent="0.25">
      <c r="A33" s="12">
        <v>30</v>
      </c>
      <c r="B33" s="13">
        <v>263</v>
      </c>
      <c r="C33" s="14" t="s">
        <v>78</v>
      </c>
      <c r="D33" s="13">
        <v>59</v>
      </c>
      <c r="E33" s="14" t="s">
        <v>193</v>
      </c>
      <c r="F33" s="14">
        <v>1</v>
      </c>
      <c r="G33" s="15" t="s">
        <v>305</v>
      </c>
      <c r="H33" s="16" t="s">
        <v>213</v>
      </c>
      <c r="I33" s="35" t="s">
        <v>250</v>
      </c>
      <c r="J33" s="16" t="s">
        <v>251</v>
      </c>
      <c r="K33" s="16" t="s">
        <v>252</v>
      </c>
      <c r="L33" s="17">
        <v>1</v>
      </c>
      <c r="M33" s="18"/>
      <c r="N33" s="17"/>
      <c r="O33" s="17"/>
      <c r="P33" s="17"/>
      <c r="Q33" s="17"/>
      <c r="R33" s="17"/>
      <c r="S33" s="18"/>
      <c r="T33" s="17"/>
      <c r="U33" s="17"/>
      <c r="V33" s="17"/>
      <c r="W33" s="17"/>
      <c r="X33" s="17"/>
      <c r="Y33" s="18"/>
      <c r="Z33" s="17"/>
      <c r="AA33" s="17"/>
      <c r="AB33" s="18"/>
      <c r="AC33" s="17"/>
      <c r="AD33" s="17"/>
      <c r="AE33" s="18"/>
      <c r="AF33" s="17"/>
      <c r="AG33" s="17"/>
      <c r="AH33" s="18" t="s">
        <v>321</v>
      </c>
      <c r="AI33" s="17" t="s">
        <v>332</v>
      </c>
      <c r="AJ33" s="17" t="s">
        <v>16</v>
      </c>
      <c r="AK33" s="19">
        <v>46037</v>
      </c>
      <c r="AL33" s="19">
        <v>46359</v>
      </c>
      <c r="AM33" s="13" t="s">
        <v>126</v>
      </c>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row>
    <row r="34" spans="1:74" ht="138.6" customHeight="1" x14ac:dyDescent="0.25">
      <c r="A34" s="12">
        <v>31</v>
      </c>
      <c r="B34" s="13">
        <v>263</v>
      </c>
      <c r="C34" s="14" t="s">
        <v>78</v>
      </c>
      <c r="D34" s="13">
        <v>59</v>
      </c>
      <c r="E34" s="14" t="s">
        <v>194</v>
      </c>
      <c r="F34" s="14">
        <v>1</v>
      </c>
      <c r="G34" s="15" t="s">
        <v>306</v>
      </c>
      <c r="H34" s="16" t="s">
        <v>214</v>
      </c>
      <c r="I34" s="35" t="s">
        <v>253</v>
      </c>
      <c r="J34" s="16" t="s">
        <v>254</v>
      </c>
      <c r="K34" s="16" t="s">
        <v>255</v>
      </c>
      <c r="L34" s="36">
        <v>1</v>
      </c>
      <c r="M34" s="18"/>
      <c r="N34" s="17"/>
      <c r="O34" s="17"/>
      <c r="P34" s="17"/>
      <c r="Q34" s="17"/>
      <c r="R34" s="17"/>
      <c r="S34" s="18"/>
      <c r="T34" s="17"/>
      <c r="U34" s="17"/>
      <c r="V34" s="17"/>
      <c r="W34" s="17"/>
      <c r="X34" s="17"/>
      <c r="Y34" s="18"/>
      <c r="Z34" s="17"/>
      <c r="AA34" s="17"/>
      <c r="AB34" s="18"/>
      <c r="AC34" s="17"/>
      <c r="AD34" s="17"/>
      <c r="AE34" s="18"/>
      <c r="AF34" s="17"/>
      <c r="AG34" s="17"/>
      <c r="AH34" s="17" t="s">
        <v>323</v>
      </c>
      <c r="AI34" s="17">
        <v>0</v>
      </c>
      <c r="AJ34" s="17" t="s">
        <v>16</v>
      </c>
      <c r="AK34" s="19">
        <v>46023</v>
      </c>
      <c r="AL34" s="19">
        <v>46112</v>
      </c>
      <c r="AM34" s="13" t="s">
        <v>295</v>
      </c>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row>
    <row r="35" spans="1:74" ht="153.6" customHeight="1" x14ac:dyDescent="0.25">
      <c r="A35" s="12">
        <v>32</v>
      </c>
      <c r="B35" s="13">
        <v>263</v>
      </c>
      <c r="C35" s="14" t="s">
        <v>78</v>
      </c>
      <c r="D35" s="13">
        <v>59</v>
      </c>
      <c r="E35" s="14" t="s">
        <v>195</v>
      </c>
      <c r="F35" s="14">
        <v>1</v>
      </c>
      <c r="G35" s="15" t="s">
        <v>307</v>
      </c>
      <c r="H35" s="16" t="s">
        <v>215</v>
      </c>
      <c r="I35" s="35" t="s">
        <v>230</v>
      </c>
      <c r="J35" s="16" t="s">
        <v>231</v>
      </c>
      <c r="K35" s="16" t="s">
        <v>231</v>
      </c>
      <c r="L35" s="36">
        <v>1</v>
      </c>
      <c r="M35" s="18"/>
      <c r="N35" s="17"/>
      <c r="O35" s="17"/>
      <c r="P35" s="17"/>
      <c r="Q35" s="17"/>
      <c r="R35" s="17"/>
      <c r="S35" s="18"/>
      <c r="T35" s="17"/>
      <c r="U35" s="17"/>
      <c r="V35" s="17"/>
      <c r="W35" s="17"/>
      <c r="X35" s="17"/>
      <c r="Y35" s="18"/>
      <c r="Z35" s="17"/>
      <c r="AA35" s="17"/>
      <c r="AB35" s="18"/>
      <c r="AC35" s="17"/>
      <c r="AD35" s="17"/>
      <c r="AE35" s="18"/>
      <c r="AF35" s="17"/>
      <c r="AG35" s="17"/>
      <c r="AH35" s="18" t="s">
        <v>334</v>
      </c>
      <c r="AI35" s="17">
        <v>0</v>
      </c>
      <c r="AJ35" s="17" t="s">
        <v>16</v>
      </c>
      <c r="AK35" s="19">
        <v>46009</v>
      </c>
      <c r="AL35" s="19">
        <v>46359</v>
      </c>
      <c r="AM35" s="13" t="s">
        <v>294</v>
      </c>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row>
    <row r="36" spans="1:74" ht="124.7" customHeight="1" x14ac:dyDescent="0.25">
      <c r="A36" s="12">
        <v>33</v>
      </c>
      <c r="B36" s="13">
        <v>263</v>
      </c>
      <c r="C36" s="14" t="s">
        <v>78</v>
      </c>
      <c r="D36" s="13">
        <v>59</v>
      </c>
      <c r="E36" s="14" t="s">
        <v>196</v>
      </c>
      <c r="F36" s="14">
        <v>1</v>
      </c>
      <c r="G36" s="15" t="s">
        <v>298</v>
      </c>
      <c r="H36" s="16" t="s">
        <v>216</v>
      </c>
      <c r="I36" s="35" t="s">
        <v>256</v>
      </c>
      <c r="J36" s="16" t="s">
        <v>257</v>
      </c>
      <c r="K36" s="16" t="s">
        <v>258</v>
      </c>
      <c r="L36" s="36">
        <v>1</v>
      </c>
      <c r="M36" s="18"/>
      <c r="N36" s="17"/>
      <c r="O36" s="17"/>
      <c r="P36" s="17"/>
      <c r="Q36" s="17"/>
      <c r="R36" s="17"/>
      <c r="S36" s="18"/>
      <c r="T36" s="17"/>
      <c r="U36" s="17"/>
      <c r="V36" s="17"/>
      <c r="W36" s="17"/>
      <c r="X36" s="17"/>
      <c r="Y36" s="18"/>
      <c r="Z36" s="17"/>
      <c r="AA36" s="17"/>
      <c r="AB36" s="18"/>
      <c r="AC36" s="17"/>
      <c r="AD36" s="17"/>
      <c r="AE36" s="18"/>
      <c r="AF36" s="17"/>
      <c r="AG36" s="17"/>
      <c r="AH36" s="17" t="s">
        <v>323</v>
      </c>
      <c r="AI36" s="17">
        <v>0</v>
      </c>
      <c r="AJ36" s="17" t="s">
        <v>16</v>
      </c>
      <c r="AK36" s="19">
        <v>46023</v>
      </c>
      <c r="AL36" s="19">
        <v>46359</v>
      </c>
      <c r="AM36" s="13" t="s">
        <v>295</v>
      </c>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row>
    <row r="37" spans="1:74" ht="91.7" customHeight="1" x14ac:dyDescent="0.25">
      <c r="A37" s="12">
        <v>34</v>
      </c>
      <c r="B37" s="13">
        <v>263</v>
      </c>
      <c r="C37" s="14" t="s">
        <v>78</v>
      </c>
      <c r="D37" s="13">
        <v>59</v>
      </c>
      <c r="E37" s="14" t="s">
        <v>197</v>
      </c>
      <c r="F37" s="14">
        <v>1</v>
      </c>
      <c r="G37" s="15" t="s">
        <v>308</v>
      </c>
      <c r="H37" s="16" t="s">
        <v>217</v>
      </c>
      <c r="I37" s="35" t="s">
        <v>259</v>
      </c>
      <c r="J37" s="16" t="s">
        <v>260</v>
      </c>
      <c r="K37" s="16" t="s">
        <v>261</v>
      </c>
      <c r="L37" s="36">
        <v>1</v>
      </c>
      <c r="M37" s="18"/>
      <c r="N37" s="17"/>
      <c r="O37" s="17"/>
      <c r="P37" s="17"/>
      <c r="Q37" s="17"/>
      <c r="R37" s="17"/>
      <c r="S37" s="18"/>
      <c r="T37" s="17"/>
      <c r="U37" s="17"/>
      <c r="V37" s="17"/>
      <c r="W37" s="17"/>
      <c r="X37" s="17"/>
      <c r="Y37" s="18"/>
      <c r="Z37" s="17"/>
      <c r="AA37" s="17"/>
      <c r="AB37" s="18"/>
      <c r="AC37" s="17"/>
      <c r="AD37" s="17"/>
      <c r="AE37" s="18"/>
      <c r="AF37" s="17"/>
      <c r="AG37" s="17"/>
      <c r="AH37" s="18" t="s">
        <v>322</v>
      </c>
      <c r="AI37" s="17">
        <v>0</v>
      </c>
      <c r="AJ37" s="17" t="s">
        <v>16</v>
      </c>
      <c r="AK37" s="19">
        <v>46009</v>
      </c>
      <c r="AL37" s="19">
        <v>46359</v>
      </c>
      <c r="AM37" s="13" t="s">
        <v>126</v>
      </c>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row>
    <row r="38" spans="1:74" ht="87" customHeight="1" x14ac:dyDescent="0.25">
      <c r="A38" s="12">
        <v>35</v>
      </c>
      <c r="B38" s="13">
        <v>263</v>
      </c>
      <c r="C38" s="14" t="s">
        <v>78</v>
      </c>
      <c r="D38" s="13">
        <v>59</v>
      </c>
      <c r="E38" s="14" t="s">
        <v>198</v>
      </c>
      <c r="F38" s="14">
        <v>1</v>
      </c>
      <c r="G38" s="15" t="s">
        <v>309</v>
      </c>
      <c r="H38" s="16" t="s">
        <v>218</v>
      </c>
      <c r="I38" s="35" t="s">
        <v>262</v>
      </c>
      <c r="J38" s="16" t="s">
        <v>263</v>
      </c>
      <c r="K38" s="16" t="s">
        <v>264</v>
      </c>
      <c r="L38" s="36">
        <v>1</v>
      </c>
      <c r="M38" s="18"/>
      <c r="N38" s="17"/>
      <c r="O38" s="17"/>
      <c r="P38" s="17"/>
      <c r="Q38" s="17"/>
      <c r="R38" s="17"/>
      <c r="S38" s="18"/>
      <c r="T38" s="17"/>
      <c r="U38" s="17"/>
      <c r="V38" s="17"/>
      <c r="W38" s="17"/>
      <c r="X38" s="17"/>
      <c r="Y38" s="18"/>
      <c r="Z38" s="17"/>
      <c r="AA38" s="17"/>
      <c r="AB38" s="18"/>
      <c r="AC38" s="17"/>
      <c r="AD38" s="17"/>
      <c r="AE38" s="18"/>
      <c r="AF38" s="17"/>
      <c r="AG38" s="17"/>
      <c r="AH38" s="18" t="s">
        <v>322</v>
      </c>
      <c r="AI38" s="17">
        <v>0</v>
      </c>
      <c r="AJ38" s="17" t="s">
        <v>16</v>
      </c>
      <c r="AK38" s="19">
        <v>46009</v>
      </c>
      <c r="AL38" s="19">
        <v>46359</v>
      </c>
      <c r="AM38" s="13" t="s">
        <v>126</v>
      </c>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row>
    <row r="39" spans="1:74" ht="81.599999999999994" customHeight="1" x14ac:dyDescent="0.25">
      <c r="A39" s="12">
        <v>36</v>
      </c>
      <c r="B39" s="13">
        <v>263</v>
      </c>
      <c r="C39" s="14" t="s">
        <v>78</v>
      </c>
      <c r="D39" s="13">
        <v>59</v>
      </c>
      <c r="E39" s="14" t="s">
        <v>198</v>
      </c>
      <c r="F39" s="14">
        <v>2</v>
      </c>
      <c r="G39" s="15" t="s">
        <v>309</v>
      </c>
      <c r="H39" s="16" t="s">
        <v>218</v>
      </c>
      <c r="I39" s="35" t="s">
        <v>265</v>
      </c>
      <c r="J39" s="16" t="s">
        <v>266</v>
      </c>
      <c r="K39" s="16" t="s">
        <v>267</v>
      </c>
      <c r="L39" s="36">
        <v>1</v>
      </c>
      <c r="M39" s="18"/>
      <c r="N39" s="17"/>
      <c r="O39" s="17"/>
      <c r="P39" s="17"/>
      <c r="Q39" s="17"/>
      <c r="R39" s="17"/>
      <c r="S39" s="18"/>
      <c r="T39" s="17"/>
      <c r="U39" s="17"/>
      <c r="V39" s="17"/>
      <c r="W39" s="17"/>
      <c r="X39" s="17"/>
      <c r="Y39" s="18"/>
      <c r="Z39" s="17"/>
      <c r="AA39" s="17"/>
      <c r="AB39" s="18"/>
      <c r="AC39" s="17"/>
      <c r="AD39" s="17"/>
      <c r="AE39" s="18"/>
      <c r="AF39" s="17"/>
      <c r="AG39" s="17"/>
      <c r="AH39" s="18" t="s">
        <v>322</v>
      </c>
      <c r="AI39" s="17">
        <v>0</v>
      </c>
      <c r="AJ39" s="17" t="s">
        <v>16</v>
      </c>
      <c r="AK39" s="19">
        <v>46009</v>
      </c>
      <c r="AL39" s="19">
        <v>46359</v>
      </c>
      <c r="AM39" s="13" t="s">
        <v>126</v>
      </c>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row>
    <row r="40" spans="1:74" ht="138" customHeight="1" x14ac:dyDescent="0.25">
      <c r="A40" s="12">
        <v>37</v>
      </c>
      <c r="B40" s="13">
        <v>263</v>
      </c>
      <c r="C40" s="14" t="s">
        <v>78</v>
      </c>
      <c r="D40" s="13">
        <v>59</v>
      </c>
      <c r="E40" s="14" t="s">
        <v>199</v>
      </c>
      <c r="F40" s="14">
        <v>1</v>
      </c>
      <c r="G40" s="15" t="s">
        <v>310</v>
      </c>
      <c r="H40" s="16" t="s">
        <v>219</v>
      </c>
      <c r="I40" s="35" t="s">
        <v>268</v>
      </c>
      <c r="J40" s="16" t="s">
        <v>269</v>
      </c>
      <c r="K40" s="16" t="s">
        <v>270</v>
      </c>
      <c r="L40" s="36">
        <v>1</v>
      </c>
      <c r="M40" s="18"/>
      <c r="N40" s="17"/>
      <c r="O40" s="17"/>
      <c r="P40" s="17"/>
      <c r="Q40" s="17"/>
      <c r="R40" s="17"/>
      <c r="S40" s="18"/>
      <c r="T40" s="17"/>
      <c r="U40" s="17"/>
      <c r="V40" s="17"/>
      <c r="W40" s="17"/>
      <c r="X40" s="17"/>
      <c r="Y40" s="18"/>
      <c r="Z40" s="17"/>
      <c r="AA40" s="17"/>
      <c r="AB40" s="18"/>
      <c r="AC40" s="17"/>
      <c r="AD40" s="17"/>
      <c r="AE40" s="18"/>
      <c r="AF40" s="17"/>
      <c r="AG40" s="17"/>
      <c r="AH40" s="17" t="s">
        <v>323</v>
      </c>
      <c r="AI40" s="17">
        <v>0</v>
      </c>
      <c r="AJ40" s="17" t="s">
        <v>16</v>
      </c>
      <c r="AK40" s="19">
        <v>46023</v>
      </c>
      <c r="AL40" s="19">
        <v>46111</v>
      </c>
      <c r="AM40" s="13" t="s">
        <v>295</v>
      </c>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row>
    <row r="41" spans="1:74" ht="103.7" customHeight="1" x14ac:dyDescent="0.25">
      <c r="A41" s="12">
        <v>38</v>
      </c>
      <c r="B41" s="13">
        <v>263</v>
      </c>
      <c r="C41" s="14" t="s">
        <v>78</v>
      </c>
      <c r="D41" s="13">
        <v>59</v>
      </c>
      <c r="E41" s="14" t="s">
        <v>200</v>
      </c>
      <c r="F41" s="14">
        <v>1</v>
      </c>
      <c r="G41" s="15" t="s">
        <v>311</v>
      </c>
      <c r="H41" s="16" t="s">
        <v>220</v>
      </c>
      <c r="I41" s="35" t="s">
        <v>271</v>
      </c>
      <c r="J41" s="16" t="s">
        <v>251</v>
      </c>
      <c r="K41" s="16" t="s">
        <v>252</v>
      </c>
      <c r="L41" s="17">
        <v>1</v>
      </c>
      <c r="M41" s="18"/>
      <c r="N41" s="17"/>
      <c r="O41" s="17"/>
      <c r="P41" s="17"/>
      <c r="Q41" s="17"/>
      <c r="R41" s="17"/>
      <c r="S41" s="18"/>
      <c r="T41" s="17"/>
      <c r="U41" s="17"/>
      <c r="V41" s="17"/>
      <c r="W41" s="17"/>
      <c r="X41" s="17"/>
      <c r="Y41" s="18"/>
      <c r="Z41" s="17"/>
      <c r="AA41" s="17"/>
      <c r="AB41" s="18"/>
      <c r="AC41" s="17"/>
      <c r="AD41" s="17"/>
      <c r="AE41" s="18"/>
      <c r="AF41" s="17"/>
      <c r="AG41" s="17"/>
      <c r="AH41" s="18" t="s">
        <v>321</v>
      </c>
      <c r="AI41" s="17" t="s">
        <v>332</v>
      </c>
      <c r="AJ41" s="17" t="s">
        <v>16</v>
      </c>
      <c r="AK41" s="19">
        <v>46037</v>
      </c>
      <c r="AL41" s="19">
        <v>46359</v>
      </c>
      <c r="AM41" s="13" t="s">
        <v>126</v>
      </c>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row>
    <row r="42" spans="1:74" ht="148.69999999999999" customHeight="1" x14ac:dyDescent="0.25">
      <c r="A42" s="12">
        <v>39</v>
      </c>
      <c r="B42" s="13">
        <v>263</v>
      </c>
      <c r="C42" s="14" t="s">
        <v>78</v>
      </c>
      <c r="D42" s="13">
        <v>59</v>
      </c>
      <c r="E42" s="14" t="s">
        <v>201</v>
      </c>
      <c r="F42" s="14">
        <v>1</v>
      </c>
      <c r="G42" s="15" t="s">
        <v>312</v>
      </c>
      <c r="H42" s="16" t="s">
        <v>221</v>
      </c>
      <c r="I42" s="35" t="s">
        <v>230</v>
      </c>
      <c r="J42" s="16" t="s">
        <v>231</v>
      </c>
      <c r="K42" s="16" t="s">
        <v>231</v>
      </c>
      <c r="L42" s="36">
        <v>1</v>
      </c>
      <c r="M42" s="18"/>
      <c r="N42" s="17"/>
      <c r="O42" s="17"/>
      <c r="P42" s="17"/>
      <c r="Q42" s="17"/>
      <c r="R42" s="17"/>
      <c r="S42" s="18"/>
      <c r="T42" s="17"/>
      <c r="U42" s="17"/>
      <c r="V42" s="17"/>
      <c r="W42" s="17"/>
      <c r="X42" s="17"/>
      <c r="Y42" s="18"/>
      <c r="Z42" s="17"/>
      <c r="AA42" s="17"/>
      <c r="AB42" s="18"/>
      <c r="AC42" s="17"/>
      <c r="AD42" s="17"/>
      <c r="AE42" s="18"/>
      <c r="AF42" s="17"/>
      <c r="AG42" s="17"/>
      <c r="AH42" s="18" t="s">
        <v>334</v>
      </c>
      <c r="AI42" s="17">
        <v>0</v>
      </c>
      <c r="AJ42" s="17" t="s">
        <v>16</v>
      </c>
      <c r="AK42" s="19">
        <v>46009</v>
      </c>
      <c r="AL42" s="19">
        <v>46359</v>
      </c>
      <c r="AM42" s="13" t="s">
        <v>294</v>
      </c>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row>
    <row r="43" spans="1:74" ht="99" customHeight="1" x14ac:dyDescent="0.25">
      <c r="A43" s="12">
        <v>40</v>
      </c>
      <c r="B43" s="13">
        <v>263</v>
      </c>
      <c r="C43" s="14" t="s">
        <v>78</v>
      </c>
      <c r="D43" s="13">
        <v>59</v>
      </c>
      <c r="E43" s="14" t="s">
        <v>202</v>
      </c>
      <c r="F43" s="14">
        <v>1</v>
      </c>
      <c r="G43" s="15" t="s">
        <v>313</v>
      </c>
      <c r="H43" s="16" t="s">
        <v>222</v>
      </c>
      <c r="I43" s="35" t="s">
        <v>272</v>
      </c>
      <c r="J43" s="16" t="s">
        <v>273</v>
      </c>
      <c r="K43" s="16" t="s">
        <v>274</v>
      </c>
      <c r="L43" s="36">
        <v>1</v>
      </c>
      <c r="M43" s="18"/>
      <c r="N43" s="17"/>
      <c r="O43" s="17"/>
      <c r="P43" s="17"/>
      <c r="Q43" s="17"/>
      <c r="R43" s="17"/>
      <c r="S43" s="18"/>
      <c r="T43" s="17"/>
      <c r="U43" s="17"/>
      <c r="V43" s="17"/>
      <c r="W43" s="17"/>
      <c r="X43" s="17"/>
      <c r="Y43" s="18"/>
      <c r="Z43" s="17"/>
      <c r="AA43" s="17"/>
      <c r="AB43" s="18"/>
      <c r="AC43" s="17"/>
      <c r="AD43" s="17"/>
      <c r="AE43" s="18"/>
      <c r="AF43" s="17"/>
      <c r="AG43" s="17"/>
      <c r="AH43" s="18" t="s">
        <v>321</v>
      </c>
      <c r="AI43" s="17" t="s">
        <v>332</v>
      </c>
      <c r="AJ43" s="17" t="s">
        <v>16</v>
      </c>
      <c r="AK43" s="19">
        <v>46042</v>
      </c>
      <c r="AL43" s="19">
        <v>46203</v>
      </c>
      <c r="AM43" s="13" t="s">
        <v>296</v>
      </c>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4" ht="102.6" customHeight="1" x14ac:dyDescent="0.25">
      <c r="A44" s="12">
        <v>41</v>
      </c>
      <c r="B44" s="13">
        <v>263</v>
      </c>
      <c r="C44" s="14" t="s">
        <v>78</v>
      </c>
      <c r="D44" s="13">
        <v>59</v>
      </c>
      <c r="E44" s="14" t="s">
        <v>202</v>
      </c>
      <c r="F44" s="14">
        <v>2</v>
      </c>
      <c r="G44" s="15" t="s">
        <v>313</v>
      </c>
      <c r="H44" s="16" t="s">
        <v>222</v>
      </c>
      <c r="I44" s="35" t="s">
        <v>275</v>
      </c>
      <c r="J44" s="16" t="s">
        <v>276</v>
      </c>
      <c r="K44" s="16" t="s">
        <v>277</v>
      </c>
      <c r="L44" s="17">
        <v>1</v>
      </c>
      <c r="M44" s="18"/>
      <c r="N44" s="17"/>
      <c r="O44" s="17"/>
      <c r="P44" s="17"/>
      <c r="Q44" s="17"/>
      <c r="R44" s="17"/>
      <c r="S44" s="18"/>
      <c r="T44" s="17"/>
      <c r="U44" s="17"/>
      <c r="V44" s="17"/>
      <c r="W44" s="17"/>
      <c r="X44" s="17"/>
      <c r="Y44" s="18"/>
      <c r="Z44" s="17"/>
      <c r="AA44" s="17"/>
      <c r="AB44" s="18"/>
      <c r="AC44" s="17"/>
      <c r="AD44" s="17"/>
      <c r="AE44" s="18"/>
      <c r="AF44" s="17"/>
      <c r="AG44" s="17"/>
      <c r="AH44" s="18" t="s">
        <v>321</v>
      </c>
      <c r="AI44" s="17" t="s">
        <v>332</v>
      </c>
      <c r="AJ44" s="17" t="s">
        <v>16</v>
      </c>
      <c r="AK44" s="19">
        <v>46204</v>
      </c>
      <c r="AL44" s="19">
        <v>46265</v>
      </c>
      <c r="AM44" s="13" t="s">
        <v>296</v>
      </c>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row>
    <row r="45" spans="1:74" ht="96" customHeight="1" x14ac:dyDescent="0.25">
      <c r="A45" s="12">
        <v>42</v>
      </c>
      <c r="B45" s="13">
        <v>263</v>
      </c>
      <c r="C45" s="14" t="s">
        <v>78</v>
      </c>
      <c r="D45" s="13">
        <v>59</v>
      </c>
      <c r="E45" s="14" t="s">
        <v>202</v>
      </c>
      <c r="F45" s="14">
        <v>3</v>
      </c>
      <c r="G45" s="15" t="s">
        <v>313</v>
      </c>
      <c r="H45" s="16" t="s">
        <v>222</v>
      </c>
      <c r="I45" s="35" t="s">
        <v>278</v>
      </c>
      <c r="J45" s="16" t="s">
        <v>279</v>
      </c>
      <c r="K45" s="16" t="s">
        <v>280</v>
      </c>
      <c r="L45" s="36">
        <v>1</v>
      </c>
      <c r="M45" s="18"/>
      <c r="N45" s="17"/>
      <c r="O45" s="17"/>
      <c r="P45" s="17"/>
      <c r="Q45" s="17"/>
      <c r="R45" s="17"/>
      <c r="S45" s="18"/>
      <c r="T45" s="17"/>
      <c r="U45" s="17"/>
      <c r="V45" s="17"/>
      <c r="W45" s="17"/>
      <c r="X45" s="17"/>
      <c r="Y45" s="18"/>
      <c r="Z45" s="17"/>
      <c r="AA45" s="17"/>
      <c r="AB45" s="18"/>
      <c r="AC45" s="17"/>
      <c r="AD45" s="17"/>
      <c r="AE45" s="18"/>
      <c r="AF45" s="17"/>
      <c r="AG45" s="17"/>
      <c r="AH45" s="18" t="s">
        <v>321</v>
      </c>
      <c r="AI45" s="17" t="s">
        <v>332</v>
      </c>
      <c r="AJ45" s="17" t="s">
        <v>16</v>
      </c>
      <c r="AK45" s="19">
        <v>46266</v>
      </c>
      <c r="AL45" s="19">
        <v>46359</v>
      </c>
      <c r="AM45" s="13" t="s">
        <v>296</v>
      </c>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row>
    <row r="46" spans="1:74" ht="90.6" customHeight="1" x14ac:dyDescent="0.25">
      <c r="A46" s="12">
        <v>43</v>
      </c>
      <c r="B46" s="13">
        <v>263</v>
      </c>
      <c r="C46" s="14" t="s">
        <v>78</v>
      </c>
      <c r="D46" s="13">
        <v>59</v>
      </c>
      <c r="E46" s="14" t="s">
        <v>203</v>
      </c>
      <c r="F46" s="14">
        <v>1</v>
      </c>
      <c r="G46" s="15" t="s">
        <v>314</v>
      </c>
      <c r="H46" s="16" t="s">
        <v>223</v>
      </c>
      <c r="I46" s="35" t="s">
        <v>232</v>
      </c>
      <c r="J46" s="16" t="s">
        <v>233</v>
      </c>
      <c r="K46" s="16" t="s">
        <v>234</v>
      </c>
      <c r="L46" s="17">
        <v>1</v>
      </c>
      <c r="M46" s="18"/>
      <c r="N46" s="17"/>
      <c r="O46" s="17"/>
      <c r="P46" s="17"/>
      <c r="Q46" s="17"/>
      <c r="R46" s="17"/>
      <c r="S46" s="18"/>
      <c r="T46" s="17"/>
      <c r="U46" s="17"/>
      <c r="V46" s="17"/>
      <c r="W46" s="17"/>
      <c r="X46" s="17"/>
      <c r="Y46" s="18"/>
      <c r="Z46" s="17"/>
      <c r="AA46" s="17"/>
      <c r="AB46" s="18"/>
      <c r="AC46" s="17"/>
      <c r="AD46" s="17"/>
      <c r="AE46" s="18"/>
      <c r="AF46" s="17"/>
      <c r="AG46" s="17"/>
      <c r="AH46" s="18" t="s">
        <v>321</v>
      </c>
      <c r="AI46" s="17" t="s">
        <v>332</v>
      </c>
      <c r="AJ46" s="17" t="s">
        <v>16</v>
      </c>
      <c r="AK46" s="19">
        <v>46037</v>
      </c>
      <c r="AL46" s="19">
        <v>46359</v>
      </c>
      <c r="AM46" s="13" t="s">
        <v>126</v>
      </c>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row>
    <row r="47" spans="1:74" ht="103.7" customHeight="1" x14ac:dyDescent="0.25">
      <c r="A47" s="12">
        <v>44</v>
      </c>
      <c r="B47" s="13">
        <v>263</v>
      </c>
      <c r="C47" s="14" t="s">
        <v>78</v>
      </c>
      <c r="D47" s="13">
        <v>59</v>
      </c>
      <c r="E47" s="14" t="s">
        <v>203</v>
      </c>
      <c r="F47" s="14">
        <v>2</v>
      </c>
      <c r="G47" s="15" t="s">
        <v>314</v>
      </c>
      <c r="H47" s="16" t="s">
        <v>224</v>
      </c>
      <c r="I47" s="35" t="s">
        <v>281</v>
      </c>
      <c r="J47" s="16" t="s">
        <v>282</v>
      </c>
      <c r="K47" s="16" t="s">
        <v>283</v>
      </c>
      <c r="L47" s="36">
        <v>12</v>
      </c>
      <c r="M47" s="18"/>
      <c r="N47" s="17"/>
      <c r="O47" s="17"/>
      <c r="P47" s="17"/>
      <c r="Q47" s="17"/>
      <c r="R47" s="17"/>
      <c r="S47" s="18"/>
      <c r="T47" s="17"/>
      <c r="U47" s="17"/>
      <c r="V47" s="17"/>
      <c r="W47" s="17"/>
      <c r="X47" s="17"/>
      <c r="Y47" s="18"/>
      <c r="Z47" s="17"/>
      <c r="AA47" s="17"/>
      <c r="AB47" s="18"/>
      <c r="AC47" s="17"/>
      <c r="AD47" s="17"/>
      <c r="AE47" s="18"/>
      <c r="AF47" s="17"/>
      <c r="AG47" s="17"/>
      <c r="AH47" s="18" t="s">
        <v>321</v>
      </c>
      <c r="AI47" s="17" t="s">
        <v>332</v>
      </c>
      <c r="AJ47" s="17" t="s">
        <v>16</v>
      </c>
      <c r="AK47" s="19">
        <v>46037</v>
      </c>
      <c r="AL47" s="19">
        <v>46359</v>
      </c>
      <c r="AM47" s="13" t="s">
        <v>126</v>
      </c>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row>
    <row r="48" spans="1:74" ht="116.45" customHeight="1" x14ac:dyDescent="0.25">
      <c r="A48" s="12">
        <v>45</v>
      </c>
      <c r="B48" s="13">
        <v>263</v>
      </c>
      <c r="C48" s="14" t="s">
        <v>78</v>
      </c>
      <c r="D48" s="13">
        <v>59</v>
      </c>
      <c r="E48" s="14" t="s">
        <v>204</v>
      </c>
      <c r="F48" s="14">
        <v>1</v>
      </c>
      <c r="G48" s="15" t="s">
        <v>315</v>
      </c>
      <c r="H48" s="16" t="s">
        <v>225</v>
      </c>
      <c r="I48" s="35" t="s">
        <v>284</v>
      </c>
      <c r="J48" s="16" t="s">
        <v>251</v>
      </c>
      <c r="K48" s="16" t="s">
        <v>252</v>
      </c>
      <c r="L48" s="17">
        <v>1</v>
      </c>
      <c r="M48" s="18"/>
      <c r="N48" s="17"/>
      <c r="O48" s="17"/>
      <c r="P48" s="17"/>
      <c r="Q48" s="17"/>
      <c r="R48" s="17"/>
      <c r="S48" s="18"/>
      <c r="T48" s="17"/>
      <c r="U48" s="17"/>
      <c r="V48" s="17"/>
      <c r="W48" s="17"/>
      <c r="X48" s="17"/>
      <c r="Y48" s="18"/>
      <c r="Z48" s="17"/>
      <c r="AA48" s="17"/>
      <c r="AB48" s="18"/>
      <c r="AC48" s="17"/>
      <c r="AD48" s="17"/>
      <c r="AE48" s="18"/>
      <c r="AF48" s="17"/>
      <c r="AG48" s="17"/>
      <c r="AH48" s="18" t="s">
        <v>321</v>
      </c>
      <c r="AI48" s="17" t="s">
        <v>332</v>
      </c>
      <c r="AJ48" s="17" t="s">
        <v>16</v>
      </c>
      <c r="AK48" s="19">
        <v>46037</v>
      </c>
      <c r="AL48" s="19">
        <v>46359</v>
      </c>
      <c r="AM48" s="13" t="s">
        <v>126</v>
      </c>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row>
    <row r="49" spans="1:74" ht="117" customHeight="1" x14ac:dyDescent="0.25">
      <c r="A49" s="12">
        <v>46</v>
      </c>
      <c r="B49" s="13">
        <v>263</v>
      </c>
      <c r="C49" s="14" t="s">
        <v>78</v>
      </c>
      <c r="D49" s="13">
        <v>59</v>
      </c>
      <c r="E49" s="14" t="s">
        <v>205</v>
      </c>
      <c r="F49" s="14">
        <v>1</v>
      </c>
      <c r="G49" s="15" t="s">
        <v>316</v>
      </c>
      <c r="H49" s="16" t="s">
        <v>226</v>
      </c>
      <c r="I49" s="35" t="s">
        <v>285</v>
      </c>
      <c r="J49" s="16" t="s">
        <v>286</v>
      </c>
      <c r="K49" s="16" t="s">
        <v>287</v>
      </c>
      <c r="L49" s="36">
        <v>1</v>
      </c>
      <c r="M49" s="18"/>
      <c r="N49" s="17"/>
      <c r="O49" s="17"/>
      <c r="P49" s="17"/>
      <c r="Q49" s="17"/>
      <c r="R49" s="17"/>
      <c r="S49" s="18"/>
      <c r="T49" s="17"/>
      <c r="U49" s="17"/>
      <c r="V49" s="17"/>
      <c r="W49" s="17"/>
      <c r="X49" s="17"/>
      <c r="Y49" s="18"/>
      <c r="Z49" s="17"/>
      <c r="AA49" s="17"/>
      <c r="AB49" s="18"/>
      <c r="AC49" s="17"/>
      <c r="AD49" s="17"/>
      <c r="AE49" s="18"/>
      <c r="AF49" s="17"/>
      <c r="AG49" s="17"/>
      <c r="AH49" s="18" t="s">
        <v>327</v>
      </c>
      <c r="AI49" s="17" t="s">
        <v>332</v>
      </c>
      <c r="AJ49" s="17" t="s">
        <v>16</v>
      </c>
      <c r="AK49" s="19">
        <v>46023</v>
      </c>
      <c r="AL49" s="19">
        <v>46112</v>
      </c>
      <c r="AM49" s="13" t="s">
        <v>25</v>
      </c>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row>
    <row r="50" spans="1:74" ht="135" customHeight="1" x14ac:dyDescent="0.25">
      <c r="A50" s="12">
        <v>47</v>
      </c>
      <c r="B50" s="13">
        <v>263</v>
      </c>
      <c r="C50" s="14" t="s">
        <v>78</v>
      </c>
      <c r="D50" s="13">
        <v>59</v>
      </c>
      <c r="E50" s="14" t="s">
        <v>206</v>
      </c>
      <c r="F50" s="14">
        <v>1</v>
      </c>
      <c r="G50" s="15" t="s">
        <v>317</v>
      </c>
      <c r="H50" s="16" t="s">
        <v>227</v>
      </c>
      <c r="I50" s="35" t="s">
        <v>288</v>
      </c>
      <c r="J50" s="16" t="s">
        <v>289</v>
      </c>
      <c r="K50" s="16" t="s">
        <v>290</v>
      </c>
      <c r="L50" s="36">
        <v>12</v>
      </c>
      <c r="M50" s="18"/>
      <c r="N50" s="17"/>
      <c r="O50" s="17"/>
      <c r="P50" s="17"/>
      <c r="Q50" s="17"/>
      <c r="R50" s="17"/>
      <c r="S50" s="18"/>
      <c r="T50" s="17"/>
      <c r="U50" s="17"/>
      <c r="V50" s="17"/>
      <c r="W50" s="17"/>
      <c r="X50" s="17"/>
      <c r="Y50" s="18"/>
      <c r="Z50" s="17"/>
      <c r="AA50" s="17"/>
      <c r="AB50" s="18"/>
      <c r="AC50" s="17"/>
      <c r="AD50" s="17"/>
      <c r="AE50" s="18"/>
      <c r="AF50" s="17"/>
      <c r="AG50" s="17"/>
      <c r="AH50" s="18" t="s">
        <v>327</v>
      </c>
      <c r="AI50" s="17" t="s">
        <v>332</v>
      </c>
      <c r="AJ50" s="17" t="s">
        <v>16</v>
      </c>
      <c r="AK50" s="19">
        <v>46023</v>
      </c>
      <c r="AL50" s="19">
        <v>46359</v>
      </c>
      <c r="AM50" s="13" t="s">
        <v>297</v>
      </c>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row>
    <row r="51" spans="1:74" ht="138" customHeight="1" x14ac:dyDescent="0.25">
      <c r="A51" s="12">
        <v>48</v>
      </c>
      <c r="B51" s="13">
        <v>263</v>
      </c>
      <c r="C51" s="14" t="s">
        <v>78</v>
      </c>
      <c r="D51" s="13">
        <v>59</v>
      </c>
      <c r="E51" s="14" t="s">
        <v>206</v>
      </c>
      <c r="F51" s="14">
        <v>2</v>
      </c>
      <c r="G51" s="15" t="s">
        <v>317</v>
      </c>
      <c r="H51" s="16" t="s">
        <v>227</v>
      </c>
      <c r="I51" s="35" t="s">
        <v>291</v>
      </c>
      <c r="J51" s="16" t="s">
        <v>292</v>
      </c>
      <c r="K51" s="16" t="s">
        <v>293</v>
      </c>
      <c r="L51" s="36">
        <v>4</v>
      </c>
      <c r="M51" s="18"/>
      <c r="N51" s="17"/>
      <c r="O51" s="17"/>
      <c r="P51" s="17"/>
      <c r="Q51" s="17"/>
      <c r="R51" s="17"/>
      <c r="S51" s="18"/>
      <c r="T51" s="17"/>
      <c r="U51" s="17"/>
      <c r="V51" s="17"/>
      <c r="W51" s="17"/>
      <c r="X51" s="17"/>
      <c r="Y51" s="18"/>
      <c r="Z51" s="17"/>
      <c r="AA51" s="17"/>
      <c r="AB51" s="18"/>
      <c r="AC51" s="17"/>
      <c r="AD51" s="17"/>
      <c r="AE51" s="18"/>
      <c r="AF51" s="17"/>
      <c r="AG51" s="17"/>
      <c r="AH51" s="18" t="s">
        <v>327</v>
      </c>
      <c r="AI51" s="17" t="s">
        <v>332</v>
      </c>
      <c r="AJ51" s="17" t="s">
        <v>16</v>
      </c>
      <c r="AK51" s="19">
        <v>46023</v>
      </c>
      <c r="AL51" s="19">
        <v>46359</v>
      </c>
      <c r="AM51" s="13" t="s">
        <v>297</v>
      </c>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row>
  </sheetData>
  <autoFilter ref="A3:AM51"/>
  <mergeCells count="1">
    <mergeCell ref="B2:A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vt:lpstr>
      <vt:lpstr>Hoja1</vt:lpstr>
      <vt:lpstr>td</vt:lpstr>
      <vt:lpstr>seguim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Mary Luz Pinzon Valencia</cp:lastModifiedBy>
  <dcterms:created xsi:type="dcterms:W3CDTF">2021-02-18T01:29:41Z</dcterms:created>
  <dcterms:modified xsi:type="dcterms:W3CDTF">2026-05-06T18:36:43Z</dcterms:modified>
</cp:coreProperties>
</file>