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19"/>
  <workbookPr hidePivotFieldList="1" defaultThemeVersion="166925"/>
  <mc:AlternateContent xmlns:mc="http://schemas.openxmlformats.org/markup-compatibility/2006">
    <mc:Choice Requires="x15">
      <x15ac:absPath xmlns:x15ac="http://schemas.microsoft.com/office/spreadsheetml/2010/11/ac" url="C:\Archivos Consultor\ERU\OCI\PM\2021\20210630\Informes\"/>
    </mc:Choice>
  </mc:AlternateContent>
  <xr:revisionPtr revIDLastSave="0" documentId="13_ncr:1_{9CBF5153-480E-44B3-B702-5ECE80F93A5D}" xr6:coauthVersionLast="45" xr6:coauthVersionMax="45" xr10:uidLastSave="{00000000-0000-0000-0000-000000000000}"/>
  <bookViews>
    <workbookView xWindow="-108" yWindow="-108" windowWidth="23256" windowHeight="12576" xr2:uid="{8ED512BE-2E42-409B-A60E-E5B70EFE6F84}"/>
  </bookViews>
  <sheets>
    <sheet name="seguim" sheetId="1" r:id="rId1"/>
    <sheet name="td" sheetId="2" r:id="rId2"/>
    <sheet name="avance" sheetId="3" r:id="rId3"/>
  </sheets>
  <definedNames>
    <definedName name="_xlnm._FilterDatabase" localSheetId="0" hidden="1">seguim!$A$3:$AN$39</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3" l="1"/>
  <c r="E26" i="3"/>
  <c r="C29" i="3" l="1"/>
  <c r="B29" i="3"/>
  <c r="E27" i="2"/>
  <c r="C19" i="3" l="1"/>
  <c r="B19" i="3"/>
  <c r="E17" i="3"/>
  <c r="E16" i="3"/>
  <c r="C9" i="3" l="1"/>
  <c r="B9" i="3"/>
  <c r="E7" i="3"/>
  <c r="E6" i="3"/>
  <c r="F27" i="2"/>
  <c r="D27" i="2"/>
  <c r="H24" i="2"/>
  <c r="H23" i="2"/>
  <c r="H22" i="2"/>
  <c r="H21" i="2"/>
  <c r="H20" i="2"/>
  <c r="H19" i="2"/>
  <c r="H18" i="2"/>
  <c r="H17" i="2"/>
  <c r="H16" i="2"/>
  <c r="H15" i="2"/>
  <c r="H14" i="2"/>
  <c r="H13" i="2"/>
  <c r="H12" i="2"/>
  <c r="H11" i="2"/>
  <c r="H10" i="2"/>
  <c r="H9" i="2"/>
  <c r="H8" i="2"/>
  <c r="H7" i="2"/>
  <c r="H6" i="2"/>
  <c r="H5" i="2"/>
  <c r="H4" i="2"/>
  <c r="H3" i="2"/>
  <c r="G27" i="2" l="1"/>
</calcChain>
</file>

<file path=xl/sharedStrings.xml><?xml version="1.0" encoding="utf-8"?>
<sst xmlns="http://schemas.openxmlformats.org/spreadsheetml/2006/main" count="1044" uniqueCount="315">
  <si>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</si>
  <si>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</si>
  <si>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</si>
  <si>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</si>
  <si>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</si>
  <si>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</si>
  <si>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</si>
  <si>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</si>
  <si>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</si>
  <si>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</si>
  <si>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</si>
  <si>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</si>
  <si>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ANÁLISIS SEGUIMIENTO OCI -
Junio 30 de 2019</t>
  </si>
  <si>
    <t>CUMPLIMIENTO a Junio 30 de 2019</t>
  </si>
  <si>
    <t>ANÁLISIS SEGUIMIENTO OCI -Septiembre 30 de 2019</t>
  </si>
  <si>
    <t>CUMPLIMIENTO a Septiembre 30 de 2019</t>
  </si>
  <si>
    <t>ANÁLISIS SEGUIMIENTO OCI -Diciembre 30 de 2019</t>
  </si>
  <si>
    <t>CUMPLIMIENTO a dicimembre 30 de 2019</t>
  </si>
  <si>
    <t>ESTADO
Diciembre 30 de 2019</t>
  </si>
  <si>
    <t>ANÁLISIS SEGUIMIENTO OCI - Mayo 15 de 2020</t>
  </si>
  <si>
    <t>CUMPLIMIENTO a mayo 15 de 2020</t>
  </si>
  <si>
    <t>ESTADO a mayo 15 de 2020</t>
  </si>
  <si>
    <t>ANÁLISIS SEGUIMIENTO OCI - Julio 15 de 2020</t>
  </si>
  <si>
    <t>CUMPLIMIENTO a julio 15 de 2020</t>
  </si>
  <si>
    <t>ESTADO a julio 15 de 2020</t>
  </si>
  <si>
    <t>FECHA DE INICIO</t>
  </si>
  <si>
    <t>FECHA DE MODIFICACION</t>
  </si>
  <si>
    <t>FECHA DE TERMINACIÓN</t>
  </si>
  <si>
    <t>AREA RESPONSABLE</t>
  </si>
  <si>
    <t>2017 2017</t>
  </si>
  <si>
    <t>2.2.1.2.1</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</si>
  <si>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</si>
  <si>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El contrato no contempló uno de los requerimientos de la licencia de construcción por falencias en la concepción del proyecto.</t>
  </si>
  <si>
    <t xml:space="preserve">Efectuar el trámite de licenciamiento previo a las obras a realizar. </t>
  </si>
  <si>
    <t>Trámite de licencia</t>
  </si>
  <si>
    <t>Trámite radicado</t>
  </si>
  <si>
    <t>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</si>
  <si>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t>
    </r>
    <r>
      <rPr>
        <b/>
        <sz val="11"/>
        <rFont val="Arial"/>
        <family val="2"/>
      </rPr>
      <t xml:space="preserve">Acción vencida.     </t>
    </r>
  </si>
  <si>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Aunque se presentan evidencias que reflejan actuaciones y gestiones por parte de la ERU, la mismas no corresponde a soportes que evidencien el licenciamiento previo y por ende las acciones arealizar tampoco proceden. </t>
    </r>
    <r>
      <rPr>
        <b/>
        <sz val="11"/>
        <rFont val="Arial"/>
        <family val="2"/>
      </rPr>
      <t xml:space="preserve">Acción vencida.
</t>
    </r>
  </si>
  <si>
    <t>INCUMPLIDA</t>
  </si>
  <si>
    <t xml:space="preserve">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
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Finalmente, en respuesta al derecho de petición Radicado No. 20204200024222 de fecha 24 de marzo de 2020, la ERU notificó a los administradores del Conjunto Mixto Plaza de la Hoja, entre otros asuntos, lo relacionado con la aplicación del concepto de la SDP.     </t>
  </si>
  <si>
    <t>Sin reporte de avance</t>
  </si>
  <si>
    <t>AVERIGUACION PRELIMINAR</t>
  </si>
  <si>
    <t>Subgerencia de Desarrollo de Proyectos</t>
  </si>
  <si>
    <t>Adelantar las obras conforme a lo establecido en la nueva licencia de construcción.</t>
  </si>
  <si>
    <t>Obras ejecutadas conforme a la nueva licencia tramitada</t>
  </si>
  <si>
    <t>Obras ejecutadas conforme a la licencia /Obras a ejecutar según licencia de construcción</t>
  </si>
  <si>
    <t>2019 2019</t>
  </si>
  <si>
    <t>3.1.1.1</t>
  </si>
  <si>
    <t>Hallazgo administrativo, por inconsistencias en la rendición de la cuenta frente a indicadores de gestión</t>
  </si>
  <si>
    <t>No se realizó una verificación adicional de la información consignada  por el funcionario responsable de la Subgerencia de Planeación y Administración de Proyectos en el formato CB 0404 de la cuenta anual 2018, antes de su transmisión en el SIVICOF.</t>
  </si>
  <si>
    <t>Revisar y aprobar  a través de  visto bueno (Nombre, firma y fecha) del Subgerente de Planeación y Administración de Proyectos, de la información consignada en el formato CB 0404 de la cuenta anual, antes de ser remitido a la Oficina Asesora de Control Interno para su transmisión.</t>
  </si>
  <si>
    <t>Formato revisado y aprobado</t>
  </si>
  <si>
    <t xml:space="preserve">Formato revisado y aprobado  </t>
  </si>
  <si>
    <t xml:space="preserve">La cuenta anual, se presenta en el mes de febrero de 2020. Acción finaliza en febrero de 2020. </t>
  </si>
  <si>
    <t>La Acción finaliza en el año  2020</t>
  </si>
  <si>
    <t>La Acción finaliza en febrero de  2020, por tal razón mediante comunicación 20201200003713 de fecha 27/01/2020 indica que a la fecha no se han registrado acciones en este hallazgo.</t>
  </si>
  <si>
    <t>EN PROCESO
EN TERMINOS</t>
  </si>
  <si>
    <t>La accion fue cumplida el 14 de febrero de 2020. La comunicación de la acción fue radicada el 8 de mayo de 2020 mediante comunicacion 20201200017923</t>
  </si>
  <si>
    <t>CUMPLIDA</t>
  </si>
  <si>
    <t>Subgerencia de Planeación y Administración de Proyectos</t>
  </si>
  <si>
    <t>3.1.1.2</t>
  </si>
  <si>
    <t>Hallazgo administrativo, por inconsistencias en información registrada y suministrada por la ERU</t>
  </si>
  <si>
    <t>Error de digitación en el diligenciamiento del formato diseñado por la Contraloría Distrital para solicitar la información de  los contratos asociados a las metas establecidas en el proyecto de inversión No. 83.</t>
  </si>
  <si>
    <t>Generar un reporte mensual en el cual se relacionen los contratos suscritos y su asociación a cada una de las metas por proyecto de inversión.</t>
  </si>
  <si>
    <t>Número de reportes generados</t>
  </si>
  <si>
    <t xml:space="preserve">Número de reportes mensuales generados </t>
  </si>
  <si>
    <t>Se evidenció que se han generado tres (3) reportes.</t>
  </si>
  <si>
    <t>Remite archivo en excel, lo cual permite evidenciar que han generado el informe respectivamente de los meses de agosto y septiembre, denominados: Seguimiento PC Metas Inversión Agosto.xls y Seguimiento PC Metas Inversión Septiembre.xls. Acumula 5 Infomes al año,</t>
  </si>
  <si>
    <t>Remite archivo en excel con corte  en los meses de agosto y septiembre. Asi mismo se cuenta con el archivo consolidado denominado seguimiento plan de  contratacion metas CI dic2019.xls. Acumula 6 Infomes al año.</t>
  </si>
  <si>
    <t>3.1.3.3</t>
  </si>
  <si>
    <t>Hallazgo administrativo, por inconsistencias en la aprobación del anexo modificatorio de la garantía del Contrato 166 de 2018</t>
  </si>
  <si>
    <t>Aprobación incorrecta del anexo modificatorio de una póliza en el contrato 166 de 2018.</t>
  </si>
  <si>
    <t xml:space="preserve">Capacitación Interna en la Dirección de Gestión Contractual sobre aprobación de garantías que permitan amparar el cumplimiento del contrato. </t>
  </si>
  <si>
    <t>Capacitaciones efectuadas</t>
  </si>
  <si>
    <t xml:space="preserve">Capacitaciones realizadas </t>
  </si>
  <si>
    <t xml:space="preserve">Se evidenció que se realizó una capacitación el 13/06/2019 en la DGC. </t>
  </si>
  <si>
    <t xml:space="preserve">La Acción finaliza en abril del año 2020. Teniendo en cuenta ese término la segunda capacitación programada se realizará antes de la fecha de vencimiento de la acción. </t>
  </si>
  <si>
    <t>La accion fue cumplida el 10 de enero de 2020, mediante presentación interna y validacion con listado de asistencia</t>
  </si>
  <si>
    <t xml:space="preserve">Dirección de Gestión Contractual </t>
  </si>
  <si>
    <t>3.2.2.3</t>
  </si>
  <si>
    <t>Hallazgo administrativo, por no contar con el documento de cronograma y costos en los planes de gestión social.</t>
  </si>
  <si>
    <t>Ausencia de un cronograma y un plan de costos para la implementación del Plan de Gestión Social</t>
  </si>
  <si>
    <t xml:space="preserve">Elaborar el cronograma de ejecución del Plan de Gestión Social </t>
  </si>
  <si>
    <t>Cronograma elaborado</t>
  </si>
  <si>
    <t>Actividad en proceso. No se reportó avance ni soportes.</t>
  </si>
  <si>
    <t>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t>
  </si>
  <si>
    <t xml:space="preserve">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
</t>
  </si>
  <si>
    <t>De acuerdo con los soportes aportados por la ERU mediante radicados 20204200048641 y 20204200049321 la Contraloría de Bogotá da como Cumplida Efectiva la acción realizada en el Informe final de la Auditoría de Desempeño Código 72 PAD 2020.</t>
  </si>
  <si>
    <t xml:space="preserve">Oficina de Gestión Social </t>
  </si>
  <si>
    <t xml:space="preserve">Elaborar el plan de costos del Plan de Gestión Social </t>
  </si>
  <si>
    <t>Plan de costos elaborado</t>
  </si>
  <si>
    <t>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t>
  </si>
  <si>
    <t>3.2.1.1</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</si>
  <si>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t>
  </si>
  <si>
    <t xml:space="preserve">El contrato suscrito no contemplaba la opción de liquidación </t>
  </si>
  <si>
    <t>Instruir a las fiduciarias para que en los informes mensuales de los patrimonios autónomos que administran se incluya el estado y gestión de las cuentas por cobrar pendientes de legalizar.</t>
  </si>
  <si>
    <t>Instrucciones Fiduciarias</t>
  </si>
  <si>
    <t>Instrucciones Fiduciarias remitidas / Fiduciarias existentes</t>
  </si>
  <si>
    <t>N.A.</t>
  </si>
  <si>
    <t>EN PROCESO
EN TERMINOS</t>
  </si>
  <si>
    <r>
      <t xml:space="preserve">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t>
    </r>
    <r>
      <rPr>
        <b/>
        <sz val="11"/>
        <rFont val="Arial"/>
        <family val="2"/>
      </rPr>
      <t>No se han reportado soportes de avance por parte de las Fiduciarias.</t>
    </r>
  </si>
  <si>
    <t>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A partir del siguiente mes las fiduciarias reportaron las cuentas por cobrar. Como evidencia se remite una muestra que incluye los reportes correspondientes a los meses de Abril, Junio y Octubre así como los correos que evidencian que la información fue recibida desde las fiduciarias.</t>
  </si>
  <si>
    <t>Subgerencia de Gestion Inmobiliaria</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</si>
  <si>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t>
  </si>
  <si>
    <t>Incluir en el formato de cierre financiero y liquidación de contratos, una casilla en la que se certifique que previo a la liquidación que se verificó el estado de cuentas por cobrar pendientes de legalizar.</t>
  </si>
  <si>
    <t>Formato Cierre Financiero</t>
  </si>
  <si>
    <t>Formato de Cierre Financiero y Liquidación de Contratos actualizado</t>
  </si>
  <si>
    <t>Se incluye en el formato de liquidacion de contratos una casilla con una nota que certifica que se verificó el estado de cuentas por cobrar pendientes por legalizar, la cual puede ser consultado en MIPG</t>
  </si>
  <si>
    <t xml:space="preserve">Incluir en la clausula de liquidación de los contratos de derecho privado, el procedimiento y la autorización por parte del contratista para que el contratante pueda liquidar unilateralmente. </t>
  </si>
  <si>
    <t>Minuta Contratos de Derecho Privado</t>
  </si>
  <si>
    <t xml:space="preserve">Contratos de derecho privado con nueva clausula de liquidación incluida / contratos de derecho privado suscritos  </t>
  </si>
  <si>
    <t>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t>
  </si>
  <si>
    <t>Subgerencia de Gestion Inmobiliaria
Direccion de Gestion Contractual</t>
  </si>
  <si>
    <t>4.1.1</t>
  </si>
  <si>
    <t>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t>
  </si>
  <si>
    <t xml:space="preserve">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t>
  </si>
  <si>
    <t>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t>
  </si>
  <si>
    <t xml:space="preserve">Convenios revisados </t>
  </si>
  <si>
    <t xml:space="preserve">Número de convenios revisados para verificación y actualización normativa /Número de convenios vigentes suscritos con la Secretaría Distrital de Hábitat   </t>
  </si>
  <si>
    <t xml:space="preserve">Se adelantó la revisión y verificación normativa del Convenio 206 de 2014, encontrando que normativamente se encuentra ajustado a la reglamentación vigente a partir de la expedición de la Ley 1537 de 2012 y sus decretos reglamentarios, en materia de subsidios de vivienda. 
Se revisó adicionalmente el contrato fiduciario de IDIPRON USME II, asi mismo se generó observaciones mediante informes remitidos a la Gerencia General mediante radicados Nos: 20196000041723 de 04/12/2019 y 20206000003573 de 27/01/2020.
</t>
  </si>
  <si>
    <t>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
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
La accion fue cumplida el 30 de abril de 2020</t>
  </si>
  <si>
    <t>Gerencia de Vivienda
Subgerencia Juridica</t>
  </si>
  <si>
    <t>2020 2020</t>
  </si>
  <si>
    <t>3.1.1</t>
  </si>
  <si>
    <t>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t>
  </si>
  <si>
    <t>Ejecución de un proyecto de vivienda de interés prioritario -VIP, que fue planteado desde el año 2012 y a la fecha no ha sido construido,por valor de $ 6.496.603.020 y por la celebración injustificada e indebida de un Convenio de Asociación para tal fin.</t>
  </si>
  <si>
    <t>Realizar la verificación de los requisitos para la suscripción de convenios, conforme a los manuales de contratación vigentes</t>
  </si>
  <si>
    <t xml:space="preserve">Convenios suscritos </t>
  </si>
  <si>
    <t>Número de convenios verificados/Número de convenios suscritos</t>
  </si>
  <si>
    <t>Mediante correo electrónico de fecha 1 de agosto de 2020, la Dirección de Gestión Contractual informa que:
1. Realizará mesas de trabajo con las áreas técnicas de la Empresa previa a la suscripción de los convenios con el fin de verificar el cumplimiento del principio de planeación.
2. Diligenciará la Matriz de Seguimiento a Trámites Contractuales para verificar el cumplimiento de los requisitos previo a la suscripción de convenios.</t>
  </si>
  <si>
    <r>
      <t xml:space="preserve">La DGC realiza mesas de trabajo con las áreas técnicas de la Empresa previa a la suscripción de los convenios con el fin de verificar el cumplimiento del principio de planeación.
La DGC ha diligenciado la Matriz de Seguimiento a Trámites Contractuales con el objetivo de verificar el cumplimiento de los requisitos previo a la suscripción de convenios.
</t>
    </r>
    <r>
      <rPr>
        <b/>
        <sz val="11"/>
        <rFont val="Arial"/>
        <family val="2"/>
      </rPr>
      <t>No se anexan soportes como evidencia del seguimiento.</t>
    </r>
  </si>
  <si>
    <t>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t>
  </si>
  <si>
    <t>Circulares</t>
  </si>
  <si>
    <t>2 Circulares expedidas y socializadas</t>
  </si>
  <si>
    <t>La Subgerencia de Planeación y Administración de Proyectos, realizó una propuesta de circular dando cumplimiento a lo establecido en plan de mejoramiento. La circular actualmente está en proceso de aprobación y firmas para posterior socialización.</t>
  </si>
  <si>
    <t>Subgerencia de Planeación y Administración de Proyectos
Dirección de Gestión Contractual</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</si>
  <si>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</si>
  <si>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 xml:space="preserve">Acciones para reactivación de contrato </t>
  </si>
  <si>
    <t xml:space="preserve">Número de acciones cumplidas / Número de acciones propuestas. </t>
  </si>
  <si>
    <t>Con radicado 20206000027773 de fecha 21 de julio de 2020, la Gerencia de Vivienda informa lo siguiente:
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
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
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
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
5. Se programó Comité Fiduciario para el viernes 24 de julio de 2020.</t>
  </si>
  <si>
    <t xml:space="preserve">1. Se elaboró un documento dinámico denominado Hoja de Ruta, el cual ha permitido la planeación y seguimiento de las actividades relevantes para la definición del proyecto. Se adjunta el documento que soporta la trazabilidad de las actividades que se encuncian a continuación.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4. Comités Fiduciarios: 
a.  28 de agosto de 2020:  Se reiteró por parte de la Supervisora del Contrato que el 5º miembro que integre el comité deberá ser quien resulte seleccionado como Interventor del Contrato Fiduciario. 
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b. 30 de septiembre de 2020: Se presentó la necesidad de aprobar previamente al inicio del proceso de selección de la Interventoría, el Plan de Contratación del PA  en el cual debe definirse el objeto de contratación y modalidad de selección, valor y fuente de los recursos.
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
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t>
  </si>
  <si>
    <t>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
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4. Concepto Jurídico: Mediante correo electrónico del 24 de diciembre de 2020, se recibió por parte de la Subgerencia Jurídica el documento denominado en el asunto "Opinión Jurídica" suscrito por los abogados Luis Felipe Arrieta y Diana Karina Angarita Castro.</t>
  </si>
  <si>
    <t>Subgerencia de Planeación y Administración de Proyectos
Subgerencia de Gestión inmobiliaria
Subgerencia de Desarrollo Proyectos
Subgerencia Jurídica
Gerencia de Vivienda</t>
  </si>
  <si>
    <t>3.1.2.1</t>
  </si>
  <si>
    <t>Hallazgo Administrativo, por el deterioro que presenta el Parque Zonal la Estación</t>
  </si>
  <si>
    <t xml:space="preserve">
La acción previamente adelanta frente  al hallazgo inicial, fue declarada como cumplida pero inefectiva.</t>
  </si>
  <si>
    <t>Elaborar un documento de diagnóstico de las condiciones  del parque Zonal La Estación, en el que se identifiquen los deterioros y las necesidades de mantenimiento.</t>
  </si>
  <si>
    <t xml:space="preserve">Documento de diagnóstico </t>
  </si>
  <si>
    <t>Diagnóstico de las condiciones del parque zonal La Estación</t>
  </si>
  <si>
    <t>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
RadicadoS 20205000039071 al IDRD y 20205000039081 al DADEP</t>
  </si>
  <si>
    <t xml:space="preserve">Subgerencia de Desarrollo de Proyectos </t>
  </si>
  <si>
    <t xml:space="preserve">Realizar una actividad de limpieza del parque Zonal La Estación conforme las competencias de la Empresa </t>
  </si>
  <si>
    <t>Una (1) Jornada de limpieza</t>
  </si>
  <si>
    <t xml:space="preserve"> 1 jornada de limpieza efectuada</t>
  </si>
  <si>
    <t>Se allega material fotográfico que soporta la intervención realizada al parque.</t>
  </si>
  <si>
    <t xml:space="preserve">Identificar las demás Entidades competentes y proponer acciones conjuntas para el desarrollo de actividades de mantenimiento requeridas en el marco de la normatividad legal vigente, </t>
  </si>
  <si>
    <t xml:space="preserve">Remisión del documento de diagnóstico y propuesta de mantenimiento a las entidades competentes, efectuando el seguimiento respectivo.   </t>
  </si>
  <si>
    <t xml:space="preserve">(Número de documentos remisorios/numero de entidades competentes identificadas) X 100                     </t>
  </si>
  <si>
    <t xml:space="preserve">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t>
  </si>
  <si>
    <t xml:space="preserve">Procedimiento 
</t>
  </si>
  <si>
    <t>Procedimiento definido, socializado e implementado</t>
  </si>
  <si>
    <t>Subgerencia de Desarrollo de Proyectos - SPAP (Apoyo)</t>
  </si>
  <si>
    <t>3.1.3.1</t>
  </si>
  <si>
    <t>Hallazgo Administrativo por la omisión en la publicación de documentos precontractuales en la plataforma del SECOP del contrato 045 de 2019.</t>
  </si>
  <si>
    <t>De acuerdo por lo reportado por el Ente de Control, se evidencias falencias en la publicación de documentos precontractuales en la plataforma SECOP</t>
  </si>
  <si>
    <t>Elaborar una (1) circular informativa dirigida al equipo de abogados que apoyan a la Dirección de Gestión Contractual, donde se establezca el protocolo a seguir para la publicación de documentos precontractuales en la plataforma SECOP y socializarla semestralmente.</t>
  </si>
  <si>
    <t>Circular informativa</t>
  </si>
  <si>
    <t>Circular socializada</t>
  </si>
  <si>
    <r>
      <t xml:space="preserve">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
</t>
    </r>
    <r>
      <rPr>
        <b/>
        <sz val="11"/>
        <rFont val="Arial"/>
        <family val="2"/>
      </rPr>
      <t>Se encuentra pendiente la segunda socialización de la circular informativa para cumplir con la meta propuesta en el Plan enviado por Sivicof.</t>
    </r>
  </si>
  <si>
    <t>Dirección de Gestión Contractual</t>
  </si>
  <si>
    <t>3.1.3.2</t>
  </si>
  <si>
    <t>Hallazgo administrativo por fallas en la supervisión del Convenio Interadministrativo 1201 de 2018, en lo relacionado con la Cláusula 17 del mismo</t>
  </si>
  <si>
    <t xml:space="preserve">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t>
  </si>
  <si>
    <t>Elaborar semestralmente y de manera conjunta con la SDS y la Subred, un informe de avances del proyecto, con destino a las autoridades judiciales, en cumplimiento a la cláusula 17 del Convenio 1201 de 2018.</t>
  </si>
  <si>
    <t>Informe conjunto semestral</t>
  </si>
  <si>
    <t>Entrega de informe semestral</t>
  </si>
  <si>
    <t>Gerencia de Proyecto San Juan de Dios</t>
  </si>
  <si>
    <t xml:space="preserve">Comunicación </t>
  </si>
  <si>
    <t>Comunicación elaborada y socializada</t>
  </si>
  <si>
    <t>Hallazgo administrativo por inconsistencias en  el estudio de mercado para la suscripción del contrato de obra 350 de 2019</t>
  </si>
  <si>
    <t>De acuerdo con lo reportado por el Ente de Control , existen inconsistencias en el estudio de mercado realizado para el contrato 350 de 2019 y algunos aspectos no fueron incluidos en los estudios previos, quitando garantía al principio de transparencia y publicidad.</t>
  </si>
  <si>
    <t>Realizar una (1) jornada de orientación sobre elaboración de estudios de mercado</t>
  </si>
  <si>
    <t>Jornada de Orientación</t>
  </si>
  <si>
    <t>Jornada de Orientación realizada/Jornada de Orientación programada</t>
  </si>
  <si>
    <t>Conforme a lo planeado el dia 12 de Noviembre se llevó a cabo una jornada de orientacion sobre especificaciones generales para la elaboracion de estudios de sector y estudios de mercado en los procesos de contratacion publica. Se anexa listado de asistencia y presentación.</t>
  </si>
  <si>
    <t>3.1.3.4</t>
  </si>
  <si>
    <t>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t>
  </si>
  <si>
    <t>De acuerdo con lo reportado por el Ente de Control, existen discrepancias entre las garantías consagradas en los estudios previos y el contrato, inconsistencias en el estudio de mercado y en la publicación de algunos soportes en la plataforma SECOP.</t>
  </si>
  <si>
    <t>Solicitar a los ordenadores del gasto la definición de los flujos de aprobación contractual,  con el fin de incorporar un (1) nuevo revisor previo a la suscripción final en la plataforma SECOP y socializar el nuevo flujo mediante comunicación interna.</t>
  </si>
  <si>
    <t>Flujo de aprobación SECOP</t>
  </si>
  <si>
    <t>Flujo de aprobación actualizado</t>
  </si>
  <si>
    <t xml:space="preserve">Mediante memorando interno N° I2020000046 de fecha 18 de diciembre de 2020 se recordó a los ordenadores de gasto la importancia de incorporar un nuevo usuario validador o revisor adicional en los fllujos de aprobacion previa suscripcion de los tramites contractuales en la plataforma SECOP </t>
  </si>
  <si>
    <t>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t>
  </si>
  <si>
    <t>Circular con protocolo</t>
  </si>
  <si>
    <t>Se realiza borrador del Protocolo de publicación en etapa precontractual - Plataforma SECOP II- Contratos de Prestación de Servicios profesionales y de apoyo a la gestión.
La circular informativa se encuentra en proceso de  elaboración y revisión</t>
  </si>
  <si>
    <r>
      <t xml:space="preserve">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
</t>
    </r>
    <r>
      <rPr>
        <b/>
        <sz val="11"/>
        <rFont val="Arial"/>
        <family val="2"/>
      </rPr>
      <t>Se encuentra pendiente la segunda socialización de la circular informativa para cumplir con la meta propuesta en el Plan enviado por Sivicof.</t>
    </r>
  </si>
  <si>
    <t>Conforme a lo planeado el dia 12 de Noviembre se llevó a cabo una jornada de orientacion sobre especificaciones generales para la elaboracion de estudios de sector y estudios de mercado en los procesos de contratacion publica. Se anexa listado de asistencia</t>
  </si>
  <si>
    <t>Debilidades en la publicación de documentos de ejecución del contrato No. 212 de 2019 FAMOC DEPANEL.</t>
  </si>
  <si>
    <t>Elaborar y socializar una Comunicación Interna con lineamientos sobre ejecución contractual en la plataforma SECOP II  de los contratos a cargo de la Subgerencia de Gestión Corporativa.</t>
  </si>
  <si>
    <t>Comunicación Interna</t>
  </si>
  <si>
    <t>Se encuentra elaborada la propuesta de Comunicación Interna con los lineamientos sobre ejecución contractual en la plataforma SECOP II de los contratos a cargo de la Subgerencia de Gestión Corporativa. Anexo 1 Propuesta de Comunicación Interna</t>
  </si>
  <si>
    <t>Se elaboró y socializó la Comunicación Interna con lineamientos sobre ejecución contractual en la plataforma Secop II  de los contratos a cargo de la Subgerencia de Gestión Corporativa. Anexo soporte evidencia</t>
  </si>
  <si>
    <t>Subgerencia de Gestión Corporativa</t>
  </si>
  <si>
    <t>3.1.3.5</t>
  </si>
  <si>
    <t xml:space="preserve">Hallazgo administrativo por la publicación extemporánea en el SECOP de los informes presentados por el contratista relacionados con la ejecución del contrato 203 de 2019.  </t>
  </si>
  <si>
    <t>De acuerdo con lo reportado por el Ente de Control, existen inconsistencias en la publicación de los informes mensuales de ejecución del contratista en la plataforma SECOP</t>
  </si>
  <si>
    <t xml:space="preserve">Realizar y socializar una (1) comunicación interna sobre los parámetros que deben seguir los supervisores de contratos cuando se requiera publicar documentos o soportes en la plataforma SECOP </t>
  </si>
  <si>
    <t>Comunicación realizada y socializada</t>
  </si>
  <si>
    <t>Con el fin de cumplir de manera oportuna y exitosa las tareas que se originan de la actividad contractual, la Subgerencia Jurídica - Dirección de Gestión Contractual ha identificado algunas situaciones de mejora en el ejercicio de la supervisión de los contratos, motivo por el cual se hace necesario realizar un alcance únicamente al numeral 2 -  de la Circular radicada mediante ERUDITA No 20203100019733 del 29 de mayo de 2020</t>
  </si>
  <si>
    <t>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t>
  </si>
  <si>
    <t>De acuerdo con lo reportado por el Ente de Control, existen diferencias en los valores
registrados en SIVICOF, el SEGPLAN y en los documentos y formatos electrónicos entregados por la ERU como soporte a la ejecución presupuestal de las metas.</t>
  </si>
  <si>
    <t>Efectuar 2 mesas de trabajo al año, mediante las cuales se realice la conciliación de la información generada por las diferentes áreas en relación con la ejecución presupuestal.</t>
  </si>
  <si>
    <t>Mesas de trabajo</t>
  </si>
  <si>
    <t>No. De mesas de trabajo realizadas / No. De mesas de trabajo programadas * 100</t>
  </si>
  <si>
    <t>De acuerdo con lo reportado por el Ente de Control, existen diferencias en los valores
registrados en SIVICOF, el SEGPLAN y en la información entregada por la ERU como soporte a la ejecución presupuestal de las metas.</t>
  </si>
  <si>
    <t>Realizar 1 capacitación sobre el sistema de información, con el personal de la Empresa que participa en los diferentes procedimientos relacionados con la ejecución presupuestal.</t>
  </si>
  <si>
    <t xml:space="preserve">Capacitación </t>
  </si>
  <si>
    <t xml:space="preserve">1 Capacitación realizada  </t>
  </si>
  <si>
    <t xml:space="preserve">Subgerencia de Planeación y Administración de Proyectos </t>
  </si>
  <si>
    <t>3.2.1.2</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</si>
  <si>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</si>
  <si>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</si>
  <si>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Incluir dentro de la estructuración financiera del nuevo proceso de contratación, la recuperación de la totalidad del capital invertido en el proyecto de mobiliario urbano para el desarrollo temporal de la manzana 22.</t>
  </si>
  <si>
    <t>Plan de Acción definido y ejecutado</t>
  </si>
  <si>
    <t>Actividades Ejecutadas /
Actividades Programadas</t>
  </si>
  <si>
    <t>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
El 9 de noviembre se publicó en el SECOP el proceso PA SV-01-2020 , Como evidencia se puede consultar el proceso en el siguiente Link:  
https://community.secop.gov.co/Public/Tendering/OpportunityDetail/Index?noticeUID=CO1.NTC.1548034&amp;isFromPublicArea=True&amp;isModal=False
Se adjunta a este seguimiento, los documentos publicados a la fecha.</t>
  </si>
  <si>
    <t xml:space="preserve">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t>
  </si>
  <si>
    <t>Subgerencia de Gestión Inmobiliaria</t>
  </si>
  <si>
    <t>3.2.1.3</t>
  </si>
  <si>
    <t xml:space="preserve">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t>
  </si>
  <si>
    <t>3.2.1.4</t>
  </si>
  <si>
    <t xml:space="preserve">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t>
  </si>
  <si>
    <t xml:space="preserve">La información se encuentra discriminada de distintas maneras lo cual no permite una adecuada comparación. 
Los sistemas de información no son interoperables y responden a requerimientos específicos
Falta definir  mecanismos que permitan generar el cierre adecuado de las bases de datos del proceso de adquisición predial.
Existen diferencias que son el resultado de la forma en la que es presentada la información, además de diferencias conceptuales frente a las variables analizadas. </t>
  </si>
  <si>
    <t>Actualización procedimiento</t>
  </si>
  <si>
    <t>Procedimiento actualizado y socializado</t>
  </si>
  <si>
    <t>Se elabora cronograma para proceder con la revisión y actualización del procedimiento PD23.</t>
  </si>
  <si>
    <t>Dirección de predios - SPAP (Apoyo)</t>
  </si>
  <si>
    <t>3.2.1.5</t>
  </si>
  <si>
    <t xml:space="preserve">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t>
  </si>
  <si>
    <t>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t>
  </si>
  <si>
    <t>Oficina de Gestión Social - SPAP (Apoyo)</t>
  </si>
  <si>
    <t>3.2.1.6</t>
  </si>
  <si>
    <t>Hallazgo administrativo por la formulación de indicadores que no reflejan fielmente el comportamiento de las variables que permitirían medirlo, ni el nivel de satisfacción del usuario que aspira a recibir el producto o servicio en las metas - Proyecto 84.</t>
  </si>
  <si>
    <t xml:space="preserve">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t>
  </si>
  <si>
    <t>Actualizar y socializar el procedimiento PD-03 Diseño, actualización y seguimiento de indicadores, incluyendo recomendaciones para su diseño y reporte.</t>
  </si>
  <si>
    <t>3.3.2.1</t>
  </si>
  <si>
    <t>Desconocimiento en la elaboración de los formatos 2276 y 1001, donde no se tuvo en cuenta los requerimientos técnicos establecidos por la DIAN.</t>
  </si>
  <si>
    <t>Capacitación</t>
  </si>
  <si>
    <t xml:space="preserve">Capacitación realizada </t>
  </si>
  <si>
    <t>En proceso, antes de programar la capacitación se deben revisar las normas actualizadas emitidas por la DIAN en los meses de noviembre y diciembre de 2020.</t>
  </si>
  <si>
    <t>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t>
  </si>
  <si>
    <t xml:space="preserve">Las inversiones realizadas para el desarrollo del proyecto de vivienda La Colmena y la no entrega de las 131 VIP, después de 42 meses de construidas y listas para entrega </t>
  </si>
  <si>
    <t>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t>
  </si>
  <si>
    <t>Número de informes presentados por el Fideicomitente Constructor</t>
  </si>
  <si>
    <t>Número de informes con seguimiento / Número de informes presentados por Fideicomitente Constructor</t>
  </si>
  <si>
    <t>Gerencia de Vivienda</t>
  </si>
  <si>
    <t>Cuenta de CÓDIGO ACCIÓN</t>
  </si>
  <si>
    <t>Total general</t>
  </si>
  <si>
    <t>Compartido</t>
  </si>
  <si>
    <t>Acciones</t>
  </si>
  <si>
    <t>Hallazgos</t>
  </si>
  <si>
    <t>HALLAZGOS</t>
  </si>
  <si>
    <t>ACCIONES</t>
  </si>
  <si>
    <t>ESTADO</t>
  </si>
  <si>
    <t>Averiguacion Preliminar</t>
  </si>
  <si>
    <t>En proceso En Términos</t>
  </si>
  <si>
    <t xml:space="preserve">Cumplidas </t>
  </si>
  <si>
    <t>Totales</t>
  </si>
  <si>
    <t>CORTE DIC 31 DE 2020</t>
  </si>
  <si>
    <t>Se realiza borrador del Protocolo de publicación en etapa precontractual - Plataforma SECOP II.- Contratos de Prestación de Servicios profesionales y de apoyo a la gestión.
La circular informativa se encuentra en proceso de  elaboración y revisión</t>
  </si>
  <si>
    <t>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
Se puede encontrar en la ERUNET en el enlace http://10.115.245.74/sites/default/files/documentos/PD-23_Adquis_suelo_enajen_volunt_expropia_V3.pdf</t>
  </si>
  <si>
    <t>ANÁLISIS SEGUIMIENTO OCI - Marzo 31 de 2021</t>
  </si>
  <si>
    <t>ANÁLISIS SEGUIMIENTO OCI - Diciembre 31 de 2020</t>
  </si>
  <si>
    <t>CUMPLIMIENTO a diciembre 31 de 2020</t>
  </si>
  <si>
    <t>ESTADO a diciembre 31 de 2020</t>
  </si>
  <si>
    <t>CUMPLIMIENTO a marzo 31 de 2021</t>
  </si>
  <si>
    <t>ESTADO a marzo 31 de 2021</t>
  </si>
  <si>
    <t>Comunicar por medio de documento verificable a cada uno de los responsables de la obligación de la cláusula 17 del convenio 1201 sobre la obligatoriedad de la elaboración conjunta y la firma del informe a remitir al juzgado 41.</t>
  </si>
  <si>
    <t>CUMPLIMIENTO a octubre 30 de 2020</t>
  </si>
  <si>
    <t>ESTADO a octubre 30 de 2020</t>
  </si>
  <si>
    <t>ANÁLISIS SEGUIMIENTO OCI - Octubre 30 de 2020</t>
  </si>
  <si>
    <t>La Empresa solicitó Concepto de Norma a las Curadurías Urbanas No. 2 y No. 5, sobre la interpretación correcta de la exigencia de cupos de parqueo a la luz de la normativa respectiva, lo cual se puso en conocimiento de la Copropiedad a través de los comunicados S2020000123 del 23 de diciembre de 2020 y S2021000245 del 20 de enero de 2021, respuestas dadas en el marco de atención a peticiones realizadas por la Copropiedad.
Como resultado de las anteriores solicitudes, la Curaduría No 2, en oficio del 29 de diciembre de 2020 reitera lo manifestado por la SDP afirmando: “(…) En consecuencia con lo anterior, la exigencia de estacionamientos corresponde a PRIVADOS: 1 x 8 viviendas y VISITANTES: 1 x 18 viviendas”
En el mismo sentido, la Curaduría No 5 manifiesta en el concepto de norma No MP-CU5-0654-20: “…me permito precisar que se aplicaría la exigencia de estacionamientos Privados 1 x 8 viviendas y Visitantes 1 x 18 viviendas.”
En conclusión, al revisar los conceptos emitidos sobre los parqueaderos, se aprecia en todos los casos que se debe cumplir con el cupo mínimo de estacionamientos exigidos por la norma urbanística (82) y, en consecuencia, con los parqueos entregados por el constructor (83 parqueos) se cumplió con la norma mínima y no se requieren parqueos adicionales ni duplicadores, procediendo a realizar la modificación de la licencia.
Actualmente, está en proceso de revisión al interior de la entidad, oficio dirigido a la comunidad con las conclusiones dadas por la curaduría.</t>
  </si>
  <si>
    <t>CORTE MAR 31 DE 2021</t>
  </si>
  <si>
    <t>Durante el periodo marzo 01 a 31 de diciembre de 2020 se suscribieron 2 convenios interadministrativos, sobre los cuales se realizó la verificación de los requisitos previa suscripción, de conformidad a los manuales de contratación vigentes.</t>
  </si>
  <si>
    <t>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
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t>
  </si>
  <si>
    <t>Mediante radicado interno I2021000329 de fecha 1 de febrero de 2021, la Gerencia de Vivienda aporta las evidencias que dan cumplimiento a la acción "Ejecutar mesas de trabajo, reuniones y/o comités fiduciarios, para buscar posibles soluciones que propendan por la reactivación del contrato".
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t>
  </si>
  <si>
    <t>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"Entregar en arrendamiento los predios denominados manzana 10 y 22, así como el mobiliario tipo contenedor ubicado en la  manzana 22 del sector de San Victorino, ubicados entre las calles 9 y 10 y la carrera 11 y la Avenida Caracas".</t>
  </si>
  <si>
    <t>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t>
  </si>
  <si>
    <t>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t>
  </si>
  <si>
    <t>Hallazgo administrativo y fiscal por valor de $5.987.000 debido al pago de una sanción a la Dirección de Impuestos y Aduanas Nacionales - DIAN.</t>
  </si>
  <si>
    <t>Realizar una capacitación sobre la normatividad tributaria vigente dirigida al equipo de trabajo de la Subgerencia Corporativa.</t>
  </si>
  <si>
    <t>El 24 se febrero de 2021 se realizó capacitación "Comité de Impuestos" en la cual se trataron vario temas como:
* Documento soporte de pago de nómina electrónica.
* Conceptos del documento soporte en operaciones realizadas con no obligados a facturar.
* Sentencia 21239 - 2020 Artículo 107 del Estatuto Tributario entre otros temas.
Se contó con la participación de los equipos de trabajo del proceso de Gestión Financiera, así como nómina y personal que maneja cajas menores.</t>
  </si>
  <si>
    <t>Actualización del procedimiento de Gestión Social en territorio, incluyendo la normatividad vigente aplicable, según el escenario y tipo de intervención, especificando los puntos de control, para realizar el seguimiento a cada componente y escenario.</t>
  </si>
  <si>
    <t>De acuerdo con el cronograma de trabajo de la Oficina de Gestión Social, el proceso de actualización del procedimiento de gestión social en territorio será ajustado y socializado en el mes de mayo de 2021.</t>
  </si>
  <si>
    <t>Se encuentra pendiente la segunda socialización de la circular informativa programada para el segundo semestre de 2021.</t>
  </si>
  <si>
    <t>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t>
  </si>
  <si>
    <t xml:space="preserve">Para el primer trimestre de 2021 se realizó el diseño de una matriz en Excel que da cuenta del estado de cada uno de los 131 hogares pertenecientes al proyecto “La Colmena”, la cual se remitió al fideicomitente constructor en el mes de enero.
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
Se anexan los informes recibidos por el Fideicomitente Constructor uno del mes de enero, cuatro del mes de febrero y tres del mes de marzo para un total de 8 informes.  
Como evidencia adicional de los 8 informes se remite archivo en Excel, denominado “seguimiento a comercialización” que da cuenta a los compromisos establecidos en las reuniones de seguimiento semanal.
</t>
  </si>
  <si>
    <t>PAD</t>
  </si>
  <si>
    <t>ANÁLISIS SEGUIMIENTO OCI - Junio 30 de 2021</t>
  </si>
  <si>
    <t>CUMPLIMIENTO a junio 30 de 2021</t>
  </si>
  <si>
    <t>ESTADO a junio 30 de 2021</t>
  </si>
  <si>
    <t>Se actualizó el procedimiento de Gestión Social en territorio PD-79, incluyendo actividades de participación comunitaria y especificando la norma para la formulación de los Planes de Gestión Social.</t>
  </si>
  <si>
    <t>Se adjunta el documento denominado “Ruta Crítica” que se elaboró por parte de la Gerencia de Vivienda, y en el cual se describen las actividades, responsables y tiempos que conforman la gestión de la Empresa respecto del análisis a la modelación del proyecto inmobiliario propuesta por el Constructor, y respecto de la prórroga del Convenio 206 de 2014 del cual hacer parte este proyecto.</t>
  </si>
  <si>
    <t xml:space="preserve">1.	Se elaboró el procedimiento PD-90 Recibo y entrega de obras y áreas de cesiones públicas V1 y el formato FT-193 REQUISITOS MÍNIMOS PARA ENTREGA DE OBRA V1 de fecha 25/06/2021 (se adjuntan los documentos los cuales se encuentran publicados en la ERUNET).
2.	Se realizó la socialización del procedimiento PD-90 Recibo y entrega de obras y áreas de cesiones públicas V1 y del formato FT-193 REQUISITOS MÍNIMOS PARA ENTREGA DE OBRA V1, en la Reunión de seguimiento semanal SGDP No.9, realizada el pasado 28 de junio de 2021, (se anexa el acta No.9 de Reunión de seguimiento semanal de la SGDP y el formulario de asistencia). Adicionalmente, una presentación de inducción sobre los requisitos para el recibo por parte del IDU y del IDRD y de entrega al DADEP.
3.	Se inició la implementación del procedimiento, por lo cual se anexa el formato FT-193 REQUISITOS MÍNIMOS PARA ENTREGA DE OBRA V1, diligenciado el pasado 29 de junio de 2021, para el proyecto ETAPA 7C DEL PROVENIR. </t>
  </si>
  <si>
    <t>Se anexan documentos de aprobación y recibo por parte del IDRD, Acta 16 recibo por parte del DADEP, Oficio mediante el cual el DADEP comunica al IDRD su competencia sobre el mentenimiento del Parque La Estación</t>
  </si>
  <si>
    <t>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t>
  </si>
  <si>
    <t>La Subgerencia de Planeación y Administración de Proyectos solicitó mediante correo electrónico de fecha 21 de abril de 2021 a la responsable de la oficina TIC como administradora del sistema de información JSP7, la realización de una capacitación con el personal de la Empresa que interactúa con el sistema. La Capacitación fue realizada el 18 de mayo de 2021, el link de acceso a la grabación y memorias de la reunión se encuentra disponible en el drive https://drive.google.com/file/d/1yCbG1jJl_DgdbOveyl8ixM9-DZk1g8QQ/view.</t>
  </si>
  <si>
    <t xml:space="preserve">En cumplimiento de la cláusula 17 del convenio 1201 de 2018 el pasado mes de abril del 2021 se presentó de manera conjunta con la SDS, la SUBRED y la ERU el informe semestral de avances del proyecto a los Juzgado 41 Administrativo de Bogotá y Juzgado 12 Administrativo de Oralidad del Circuito de Bogotá, correspondientes al periodo de septiembre del 2020 a febrero del 2021.  El siguiente informe semestral está programado para presentarse en el mes de septiembre, abarcando los periodos de marzo - agosto de 2021. </t>
  </si>
  <si>
    <t>Para el último informe de avances presentado, se remitió a la SDS y a la SUBRED oficio recordando la obligatoriedad de lo estipulado en la cláusula 17 del Convenio 1201 de 2018, en relación con la elaboración conjunta del informe de avance semestral del proyecto y del trámite ágil y oportuno para la firma del mismo y su posterior envió a las autoridades judiciales.</t>
  </si>
  <si>
    <t xml:space="preserve">Se encuentra pendiente la segunda socialización de la circular informativa programada para el segundo semestre de 2021.
De acuerdo con lo concertado en el área, la segunda socialización de la circular informativa se llevará a cabo el 26 de agosto de 2021.
</t>
  </si>
  <si>
    <t>Teniendo en cuenta el reporte realizado con corte al 31 de marzo de 2021 y el informe de seguimiento a este plan eremitido por la Oficina de Control Interno, se evidencia que de acuerdo con los conceptos emitidos por la Secrataría Distrital de Planeación y por las Curadurías No. 2 y 5, se cumplió con lo establecido en la norma vigente norma No MP-CU5-0654-20, para parqueaderos en viviendas VIP y sobre ascensores. Se adjuntan los conceptos emitidos por las entidades competentes y el oficio dirigido a la copropiedad sobre este tema. Finalmente, se solicita el trámite para el cierre del presente hallazgo.
Adicionalmente, se detalla el seguimiento realizado en 4 aspectos:
a. Elaborar un informe diagnóstico que contenga toda la información del proyecto incluyendo los conceptos que emitan las curadurías respecto del cumplimiento de norma, y el resultado de cierre de la querella. RTA: Se adjunta el informe correspondiente con los soportes (Ver archivos: Informe y anexos_compressed, Conceptos SDP y curadurías).
b. Comunicación dirigida a la copropiedad remitiendo el informe diagnóstico indicando que ese es el resultado de la revisión técnica de la solicitud. RTA: Se adjunta la comunicación S2021001354 con asunto "Conceptos de Curadurías y Secretaria Distrital de Planeación sobre normas aplicables a parqueaderos y ascensores en el proyecto plaza de la hoja" de fecha 16 de abril de 2021. (Ver archivos: S2021001354 Comunicación a la copropiedad)
c. Apoyar las gestiones requeridas para definir el tema de los locales comerciales, como acompañamiento y gestión con la Dirección comercial (en el marco de la supervisión del contrato fiduciario). RTA. La Dirección Comercial se encuentra adelantando varios temas de mercadeo, ya se arrendó el local 13.
d. La desvinculación del Fideicomitente constructor del negocio fiduciario, soportado en todas las gestiones anteriormente mencionadas. RTA. El 8 de julio de 2021, se solicitó a la Dra. Martha Consuelo Andrade, la inclusión en la agenda para el Comité de Contratación del próximo martes 13 de julio de 2021 del: Otrosí integral No. 9 al CONTRATO DE FIDUCIA MERCANTIL INMOBILIARIO DE URBANISMO Y ADMINISTRACIÓN Y PAGO Nº CDJ 075 en virtud del cual se constituyó el PATRIMONIO AUTÓNOMO SUBORDINADO PLAZA DE LA HOJA. Se adjunta la solicitud (Ver archivo adjunto Correo de Empresa. Solicitud inclusión de temas en Comité de Contratación).</t>
  </si>
  <si>
    <t>CORTE JUN 30 DE 2021</t>
  </si>
  <si>
    <t>Mediante radicado interno N° I2020000044 de fecha 18 de diciembre DE 2020 se socializó a los supervisores  algunas situaciones de mejora  en el ejercicio de la supervision de los contratos relacionado con la publiacacion en el SECOP</t>
  </si>
  <si>
    <t>Con corte a 30 de junio de 2021 se adjuntan los informes semanales remitidos por el Fideicomitente Constructor durante el seguimiento del trimestre así: 4 del mes de abril, 4 del mes de mayo y 3 del mes de junio.
Como evidencia adicional de los 11 informes se remite archivo en excel denominado “seguimiento a comercialización Nelekonar” que da cuenta de los compromisos establecidos en las reuniones de seguimiento semanal.
Con corte a 30 de junio el estado de la comercialización es del 100%, con el siguiente detalle:  
* 76 viviendas entregadas
* 18 viviendas tienen promesa de compraventa suscrita, en estudio de títulos, avalúo y legalización del crédito hipotecario por parte de las diferentes entidades financieras
* 33 viviendas en trámite de escrituración y registro
* 2 hogares en proceso de firma de compraventa
* 2 hogares a la espera de asignación del SDVE y/o VUR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</si>
</sst>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C0A]d\-mmm\-yy;@"/>
    <numFmt numFmtId="166" formatCode="0.0%"/>
  </numFmts>
  <fonts count="14"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sz val="11"/>
      <color rgb="FFFF0000"/>
      <name val="Arial"/>
      <family val="2"/>
    </font>
    <font>
      <b/>
      <sz val="11"/>
      <color indexed="8"/>
      <name val="Arial Narrow"/>
      <family val="2"/>
    </font>
    <font>
      <b/>
      <sz val="11"/>
      <color indexed="8"/>
      <name val="Calibri"/>
      <family val="2"/>
      <scheme val="minor"/>
    </font>
    <font>
      <b/>
      <sz val="12"/>
      <color indexed="8"/>
      <name val="Arial"/>
      <family val="2"/>
    </font>
    <font>
      <b/>
      <sz val="12"/>
      <color theme="1"/>
      <name val="Arial"/>
      <family val="2"/>
    </font>
    <font>
      <b/>
      <sz val="12"/>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bgColor indexed="64"/>
      </patternFill>
    </fill>
  </fills>
  <borders count="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9" fontId="6" fillId="2" borderId="2" xfId="1"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justify" vertical="center" wrapText="1"/>
      <protection locked="0"/>
    </xf>
    <xf numFmtId="9" fontId="5" fillId="3"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5" fontId="5" fillId="3" borderId="2"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9" fontId="5" fillId="4" borderId="2" xfId="1" applyFont="1" applyFill="1" applyBorder="1" applyAlignment="1">
      <alignment horizontal="center" vertical="center" wrapText="1"/>
    </xf>
    <xf numFmtId="9" fontId="5" fillId="4" borderId="2" xfId="1" applyFont="1" applyFill="1" applyBorder="1" applyAlignment="1">
      <alignment horizontal="left" vertical="center" wrapText="1"/>
    </xf>
    <xf numFmtId="9" fontId="5" fillId="4" borderId="2" xfId="0" applyNumberFormat="1" applyFont="1" applyFill="1" applyBorder="1" applyAlignment="1">
      <alignment horizontal="center" vertical="center" wrapText="1"/>
    </xf>
    <xf numFmtId="165" fontId="5" fillId="4" borderId="2" xfId="0" applyNumberFormat="1" applyFont="1" applyFill="1" applyBorder="1" applyAlignment="1" applyProtection="1">
      <alignment horizontal="center" vertical="center" wrapText="1"/>
      <protection locked="0"/>
    </xf>
    <xf numFmtId="9" fontId="5" fillId="4" borderId="2" xfId="1" applyFont="1" applyFill="1" applyBorder="1" applyAlignment="1">
      <alignment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protection locked="0"/>
    </xf>
    <xf numFmtId="0" fontId="5" fillId="5" borderId="2" xfId="0" applyFont="1" applyFill="1" applyBorder="1" applyAlignment="1" applyProtection="1">
      <alignment horizontal="justify" vertical="center" wrapText="1"/>
      <protection locked="0"/>
    </xf>
    <xf numFmtId="0" fontId="5" fillId="5" borderId="2" xfId="0" applyFont="1" applyFill="1" applyBorder="1" applyAlignment="1">
      <alignment horizontal="justify" vertical="center" wrapText="1"/>
    </xf>
    <xf numFmtId="9" fontId="5" fillId="5" borderId="2" xfId="1" applyFont="1" applyFill="1" applyBorder="1" applyAlignment="1">
      <alignment horizontal="center" vertical="center" wrapText="1"/>
    </xf>
    <xf numFmtId="9" fontId="5" fillId="5" borderId="2" xfId="1" applyFont="1" applyFill="1" applyBorder="1" applyAlignment="1">
      <alignment horizontal="left" vertical="center" wrapText="1"/>
    </xf>
    <xf numFmtId="165" fontId="5" fillId="5" borderId="2" xfId="0" applyNumberFormat="1" applyFont="1" applyFill="1" applyBorder="1" applyAlignment="1" applyProtection="1">
      <alignment horizontal="center" vertical="center" wrapText="1"/>
      <protection locked="0"/>
    </xf>
    <xf numFmtId="9" fontId="3" fillId="0" borderId="0" xfId="1" applyFont="1" applyBorder="1" applyAlignment="1">
      <alignment horizontal="center"/>
    </xf>
    <xf numFmtId="9" fontId="9" fillId="0" borderId="0" xfId="1" applyFont="1" applyBorder="1" applyAlignment="1">
      <alignment horizontal="center"/>
    </xf>
    <xf numFmtId="0" fontId="0" fillId="0" borderId="0" xfId="0" applyAlignment="1">
      <alignment horizontal="right"/>
    </xf>
    <xf numFmtId="0" fontId="10" fillId="0" borderId="0" xfId="0" applyFont="1" applyAlignment="1">
      <alignment horizontal="right"/>
    </xf>
    <xf numFmtId="0" fontId="0" fillId="0" borderId="0" xfId="0" pivotButton="1"/>
    <xf numFmtId="0" fontId="0" fillId="0" borderId="0" xfId="0" pivotButton="1" applyAlignment="1">
      <alignment horizontal="right"/>
    </xf>
    <xf numFmtId="0" fontId="2" fillId="0" borderId="0" xfId="0" applyFont="1" applyAlignment="1">
      <alignment horizontal="center"/>
    </xf>
    <xf numFmtId="0" fontId="11" fillId="0" borderId="2" xfId="0" applyFont="1" applyBorder="1" applyAlignment="1">
      <alignment horizontal="center" vertical="center"/>
    </xf>
    <xf numFmtId="0" fontId="12" fillId="3" borderId="2"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justify" vertical="center" wrapText="1"/>
      <protection locked="0"/>
    </xf>
    <xf numFmtId="166" fontId="3" fillId="0" borderId="0" xfId="1" applyNumberFormat="1" applyFont="1" applyBorder="1" applyAlignment="1">
      <alignment horizontal="center"/>
    </xf>
    <xf numFmtId="0" fontId="12"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1" fillId="0" borderId="6" xfId="0" applyFont="1" applyBorder="1" applyAlignment="1">
      <alignment horizontal="center" vertical="center"/>
    </xf>
    <xf numFmtId="0" fontId="11" fillId="0" borderId="2" xfId="0" applyFont="1" applyBorder="1" applyAlignment="1">
      <alignment horizontal="left" vertical="center"/>
    </xf>
    <xf numFmtId="0" fontId="0" fillId="0" borderId="0" xfId="0" applyNumberFormat="1"/>
    <xf numFmtId="0" fontId="2" fillId="0" borderId="0" xfId="0" applyFont="1" applyAlignment="1">
      <alignment horizontal="center"/>
    </xf>
    <xf numFmtId="0" fontId="2" fillId="0" borderId="0" xfId="0" applyFont="1" applyAlignment="1">
      <alignment horizontal="center"/>
    </xf>
    <xf numFmtId="0" fontId="5" fillId="0" borderId="0" xfId="0" applyFont="1" applyAlignment="1">
      <alignment vertical="center" wrapText="1"/>
    </xf>
    <xf numFmtId="9" fontId="5" fillId="3" borderId="4" xfId="1" applyFont="1" applyFill="1" applyBorder="1" applyAlignment="1">
      <alignment horizontal="justify" vertical="center" wrapText="1"/>
    </xf>
    <xf numFmtId="9" fontId="5" fillId="3" borderId="6" xfId="1" applyFont="1" applyFill="1" applyBorder="1" applyAlignment="1">
      <alignment horizontal="justify" vertical="center" wrapText="1"/>
    </xf>
    <xf numFmtId="164" fontId="5" fillId="3" borderId="4" xfId="0" applyNumberFormat="1" applyFont="1" applyFill="1" applyBorder="1" applyAlignment="1">
      <alignment horizontal="left" vertical="center" wrapText="1"/>
    </xf>
    <xf numFmtId="164" fontId="5" fillId="3" borderId="6" xfId="0" applyNumberFormat="1" applyFont="1" applyFill="1" applyBorder="1" applyAlignment="1">
      <alignment horizontal="left" vertical="center" wrapText="1"/>
    </xf>
    <xf numFmtId="0" fontId="2" fillId="0" borderId="0" xfId="0" applyFont="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395.483829398145" createdVersion="6" refreshedVersion="6" minRefreshableVersion="3" recordCount="36" xr:uid="{AA7699D3-ACEA-480B-9EF7-2093318E13A4}">
  <cacheSource type="worksheet">
    <worksheetSource ref="A3:AN39" sheet="seguim"/>
  </cacheSource>
  <cacheFields count="40">
    <cacheField name="No" numFmtId="0">
      <sharedItems containsSemiMixedTypes="0" containsString="0" containsNumber="1" containsInteger="1" minValue="1" maxValue="36"/>
    </cacheField>
    <cacheField name="CÓDIGO DE LA ENTIDAD" numFmtId="0">
      <sharedItems containsSemiMixedTypes="0" containsString="0" containsNumber="1" containsInteger="1" minValue="263" maxValue="263"/>
    </cacheField>
    <cacheField name="VIGENCIA PAD AUDITORIA o VISITA" numFmtId="0">
      <sharedItems count="3">
        <s v="2017 2017"/>
        <s v="2019 2019"/>
        <s v="2020 2020"/>
      </sharedItems>
    </cacheField>
    <cacheField name="CODIGO AUDITORIA SEGÚN PAD DE LA VIGENCIA" numFmtId="0">
      <sharedItems containsSemiMixedTypes="0" containsString="0" containsNumber="1" containsInteger="1" minValue="20" maxValue="501" count="6">
        <n v="50"/>
        <n v="20"/>
        <n v="29"/>
        <n v="501"/>
        <n v="65"/>
        <n v="249"/>
      </sharedItems>
    </cacheField>
    <cacheField name="No. HALLAZGO o Numeral del Informe de la Auditoría o Visita" numFmtId="0">
      <sharedItems count="19">
        <s v="2.2.1.2.1"/>
        <s v="3.1.1.1"/>
        <s v="3.1.1.2"/>
        <s v="3.1.3.3"/>
        <s v="3.2.2.3"/>
        <s v="3.2.1.1"/>
        <s v="4.1.1"/>
        <s v="3.1.1"/>
        <s v="3.1.2.1"/>
        <s v="3.1.3.1"/>
        <s v="3.1.3.2"/>
        <s v="3.1.3.4"/>
        <s v="3.1.3.5"/>
        <s v="3.2.1.2"/>
        <s v="3.2.1.3"/>
        <s v="3.2.1.4"/>
        <s v="3.2.1.5"/>
        <s v="3.2.1.6"/>
        <s v="3.3.2.1"/>
      </sharedItems>
    </cacheField>
    <cacheField name="CÓDIGO ACCIÓN" numFmtId="0">
      <sharedItems containsSemiMixedTypes="0" containsString="0" containsNumber="1" containsInteger="1" minValue="1" maxValue="4"/>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_x000a_Junio 30 de 2019" numFmtId="9">
      <sharedItems containsBlank="1" longText="1"/>
    </cacheField>
    <cacheField name="CUMPLIMIENTO a Junio 30 de 2019" numFmtId="9">
      <sharedItems containsMixedTypes="1" containsNumber="1" minValue="0" maxValue="0.5"/>
    </cacheField>
    <cacheField name="ANÁLISIS SEGUIMIENTO OCI -Septiembre 30 de 2019" numFmtId="9">
      <sharedItems containsBlank="1" longText="1"/>
    </cacheField>
    <cacheField name="CUMPLIMIENTO a Septiembre 30 de 2019" numFmtId="9">
      <sharedItems containsMixedTypes="1" containsNumber="1" minValue="0" maxValue="1"/>
    </cacheField>
    <cacheField name="ANÁLISIS SEGUIMIENTO OCI -Diciembre 30 de 2019" numFmtId="9">
      <sharedItems containsBlank="1" longText="1"/>
    </cacheField>
    <cacheField name="CUMPLIMIENTO a dicimembre 30 de 2019" numFmtId="9">
      <sharedItems containsMixedTypes="1" containsNumber="1" minValue="0" maxValue="1"/>
    </cacheField>
    <cacheField name="ESTADO_x000a_Diciembre 30 de 2019" numFmtId="0">
      <sharedItems/>
    </cacheField>
    <cacheField name="ANÁLISIS SEGUIMIENTO OCI - Mayo 15 de 2020" numFmtId="0">
      <sharedItems containsBlank="1" longText="1"/>
    </cacheField>
    <cacheField name="CUMPLIMIENTO a mayo 15 de 2020" numFmtId="9">
      <sharedItems containsMixedTypes="1" containsNumber="1" containsInteger="1" minValue="0" maxValue="1"/>
    </cacheField>
    <cacheField name="ESTADO a mayo 15 de 2020" numFmtId="0">
      <sharedItems/>
    </cacheField>
    <cacheField name="ANÁLISIS SEGUIMIENTO OCI - Julio 15 de 2020" numFmtId="0">
      <sharedItems containsBlank="1" longText="1"/>
    </cacheField>
    <cacheField name="CUMPLIMIENTO a julio 15 de 2020" numFmtId="9">
      <sharedItems containsMixedTypes="1" containsNumber="1" containsInteger="1" minValue="0" maxValue="1"/>
    </cacheField>
    <cacheField name="ESTADO a julio 15 de 2020" numFmtId="0">
      <sharedItems/>
    </cacheField>
    <cacheField name="ANÁLISIS SEGUIMIENTO OCI - Octubre 30 de 2020" numFmtId="0">
      <sharedItems containsBlank="1" longText="1"/>
    </cacheField>
    <cacheField name="CUMPLIMIENTO a octubre 30 de 2020" numFmtId="9">
      <sharedItems containsSemiMixedTypes="0" containsString="0" containsNumber="1" minValue="0" maxValue="1"/>
    </cacheField>
    <cacheField name="ESTADO a octubre 30 de 2020" numFmtId="0">
      <sharedItems/>
    </cacheField>
    <cacheField name="ANÁLISIS SEGUIMIENTO OCI - Diciembre 31 de 2020" numFmtId="0">
      <sharedItems containsBlank="1" longText="1"/>
    </cacheField>
    <cacheField name="CUMPLIMIENTO a diciembre 31 de 2020" numFmtId="9">
      <sharedItems containsSemiMixedTypes="0" containsString="0" containsNumber="1" minValue="0" maxValue="1"/>
    </cacheField>
    <cacheField name="ESTADO a diciembre 31 de 2020" numFmtId="0">
      <sharedItems/>
    </cacheField>
    <cacheField name="ANÁLISIS SEGUIMIENTO OCI - Marzo 31 de 2021" numFmtId="0">
      <sharedItems containsBlank="1" longText="1"/>
    </cacheField>
    <cacheField name="CUMPLIMIENTO a marzo 31 de 2021" numFmtId="9">
      <sharedItems containsSemiMixedTypes="0" containsString="0" containsNumber="1" minValue="0" maxValue="1"/>
    </cacheField>
    <cacheField name="ESTADO a marzo 31 de 2021" numFmtId="0">
      <sharedItems/>
    </cacheField>
    <cacheField name="ANÁLISIS SEGUIMIENTO OCI - Junio 30 de 2021" numFmtId="0">
      <sharedItems containsBlank="1" longText="1"/>
    </cacheField>
    <cacheField name="CUMPLIMIENTO a junio 30 de 2021" numFmtId="9">
      <sharedItems containsSemiMixedTypes="0" containsString="0" containsNumber="1" minValue="0" maxValue="1"/>
    </cacheField>
    <cacheField name="ESTADO a junio 30 de 2021" numFmtId="0">
      <sharedItems count="3">
        <s v="AVERIGUACION PRELIMINAR"/>
        <s v="CUMPLIDA"/>
        <s v="EN PROCESO_x000a_EN TERMINOS"/>
      </sharedItems>
    </cacheField>
    <cacheField name="FECHA DE INICIO" numFmtId="165">
      <sharedItems containsSemiMixedTypes="0" containsNonDate="0" containsDate="1" containsString="0" minDate="2017-08-11T00:00:00" maxDate="2020-12-18T00:00:00"/>
    </cacheField>
    <cacheField name="FECHA DE MODIFICACION" numFmtId="165">
      <sharedItems containsNonDate="0" containsDate="1" containsString="0" containsBlank="1" minDate="2020-10-26T00:00:00" maxDate="2020-10-27T00:00:00"/>
    </cacheField>
    <cacheField name="FECHA DE TERMINACIÓN" numFmtId="165">
      <sharedItems containsSemiMixedTypes="0" containsNonDate="0" containsDate="1" containsString="0" minDate="2018-07-25T00:00:00" maxDate="2021-12-17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n v="1"/>
    <n v="263"/>
    <x v="0"/>
    <x v="0"/>
    <x v="0"/>
    <n v="3"/>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Efectuar el trámite de licenciamiento previo a las obras a realizar. "/>
    <s v="Trámite de licencia"/>
    <s v="Trámite radicado"/>
    <s v="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Acción vencida.     "/>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_x000a_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_x000a__x000a_Aunque se presentan evidencias que reflejan actuaciones y gestiones por parte de la ERU, la mismas no corresponde a soportes que evidencien el licenciamiento previo y por ende las acciones arealizar tampoco proceden. Acción vencida._x000a__x000a_"/>
    <n v="0"/>
    <s v="INCUMPLIDA"/>
    <s v="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_x000a__x000a_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_x000a__x000a_Finalmente, en respuesta al derecho de petición Radicado No. 20204200024222 de fecha 24 de marzo de 2020, la ERU notificó a los administradores del Conjunto Mixto Plaza de la Hoja, entre otros asuntos, lo relacionado con la aplicación del concepto de la SDP.     "/>
    <n v="0"/>
    <s v="INCUMPLIDA"/>
    <s v="Sin reporte de avance"/>
    <n v="0"/>
    <s v="INCUMPLIDA"/>
    <s v="Sin reporte de avance"/>
    <n v="0"/>
    <s v="AVERIGUACION PRELIMINAR"/>
    <s v="Sin reporte de avance"/>
    <n v="0"/>
    <s v="AVERIGUACION PRELIMINAR"/>
    <s v="La Empresa solicitó Concepto de Norma a las Curadurías Urbanas No. 2 y No. 5, sobre la interpretación correcta de la exigencia de cupos de parqueo a la luz de la normativa respectiva, lo cual se puso en conocimiento de la Copropiedad a través de los comunicados S2020000123 del 23 de diciembre de 2020 y S2021000245 del 20 de enero de 2021, respuestas dadas en el marco de atención a peticiones realizadas por la Copropiedad._x000a__x000a_Como resultado de las anteriores solicitudes, la Curaduría No 2, en oficio del 29 de diciembre de 2020 reitera lo manifestado por la SDP afirmando: “(…) En consecuencia con lo anterior, la exigencia de estacionamientos corresponde a PRIVADOS: 1 x 8 viviendas y VISITANTES: 1 x 18 viviendas”_x000a__x0009__x000a_En el mismo sentido, la Curaduría No 5 manifiesta en el concepto de norma No MP-CU5-0654-20: “…me permito precisar que se aplicaría la exigencia de estacionamientos Privados 1 x 8 viviendas y Visitantes 1 x 18 viviendas.”_x000a__x000a_En conclusión, al revisar los conceptos emitidos sobre los parqueaderos, se aprecia en todos los casos que se debe cumplir con el cupo mínimo de estacionamientos exigidos por la norma urbanística (82) y, en consecuencia, con los parqueos entregados por el constructor (83 parqueos) se cumplió con la norma mínima y no se requieren parqueos adicionales ni duplicadores, procediendo a realizar la modificación de la licencia._x000a__x000a_Actualmente, está en proceso de revisión al interior de la entidad, oficio dirigido a la comunidad con las conclusiones dadas por la curaduría."/>
    <n v="0"/>
    <s v="AVERIGUACION PRELIMINAR"/>
    <s v="Teniendo en cuenta el reporte realizado con corte al 31 de marzo de 2021 y el informe de seguimiento a este plan eremitido por la Oficina de Control Interno, se evidencia que de acuerdo con los conceptos emitidos por la Secrataría Distrital de Planeación y por las Curadurías No. 2 y 5, se cumplió con lo establecido en la norma vigente norma No MP-CU5-0654-20, para parqueaderos en viviendas VIP y sobre ascensores. Se adjuntan los conceptos emitidos por las entidades competentes y el oficio dirigido a la copropiedad sobre este tema. Finalmente, se solicita el trámite para el cierre del presente hallazgo._x000a__x000a_Adicionalmente, se detalla el seguimiento realizado en 4 aspectos:_x000a__x000a_a. Elaborar un informe diagnóstico que contenga toda la información del proyecto incluyendo los conceptos que emitan las curadurías respecto del cumplimiento de norma, y el resultado de cierre de la querella. RTA: Se adjunta el informe correspondiente con los soportes (Ver archivos: Informe y anexos_compressed, Conceptos SDP y curadurías)._x000a__x000a_b. Comunicación dirigida a la copropiedad remitiendo el informe diagnóstico indicando que ese es el resultado de la revisión técnica de la solicitud. RTA: Se adjunta la comunicación S2021001354 con asunto &quot;Conceptos de Curadurías y Secretaria Distrital de Planeación sobre normas aplicables a parqueaderos y ascensores en el proyecto plaza de la hoja&quot; de fecha 16 de abril de 2021. (Ver archivos: S2021001354 Comunicación a la copropiedad)_x000a__x000a_c. Apoyar las gestiones requeridas para definir el tema de los locales comerciales, como acompañamiento y gestión con la Dirección comercial (en el marco de la supervisión del contrato fiduciario). RTA. La Dirección Comercial se encuentra adelantando varios temas de mercadeo, ya se arrendó el local 13._x000a__x000a_d. La desvinculación del Fideicomitente constructor del negocio fiduciario, soportado en todas las gestiones anteriormente mencionadas. RTA. El 8 de julio de 2021, se solicitó a la Dra. Martha Consuelo Andrade, la inclusión en la agenda para el Comité de Contratación del próximo martes 13 de julio de 2021 del: Otrosí integral No. 9 al CONTRATO DE FIDUCIA MERCANTIL INMOBILIARIO DE URBANISMO Y ADMINISTRACIÓN Y PAGO Nº CDJ 075 en virtud del cual se constituyó el PATRIMONIO AUTÓNOMO SUBORDINADO PLAZA DE LA HOJA. Se adjunta la solicitud (Ver archivo adjunto Correo de Empresa. Solicitud inclusión de temas en Comité de Contratación)."/>
    <n v="0"/>
    <x v="0"/>
    <d v="2017-08-11T00:00:00"/>
    <m/>
    <d v="2018-07-25T00:00:00"/>
    <s v="Subgerencia de Desarrollo de Proyectos"/>
  </r>
  <r>
    <n v="2"/>
    <n v="263"/>
    <x v="0"/>
    <x v="0"/>
    <x v="0"/>
    <n v="4"/>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Adelantar las obras conforme a lo establecido en la nueva licencia de construcción."/>
    <s v="Obras ejecutadas conforme a la nueva licencia tramitada"/>
    <s v="Obras ejecutadas conforme a la licencia /Obras a ejecutar según licencia de construcción"/>
    <m/>
    <n v="0"/>
    <m/>
    <n v="0"/>
    <m/>
    <n v="0"/>
    <s v="INCUMPLIDA"/>
    <m/>
    <n v="0"/>
    <s v="INCUMPLIDA"/>
    <s v="Sin reporte de avance"/>
    <n v="0"/>
    <s v="INCUMPLIDA"/>
    <s v="Sin reporte de avance"/>
    <n v="0"/>
    <s v="AVERIGUACION PRELIMINAR"/>
    <s v="Sin reporte de avance"/>
    <n v="0"/>
    <s v="AVERIGUACION PRELIMINAR"/>
    <m/>
    <n v="0"/>
    <s v="AVERIGUACION PRELIMINAR"/>
    <m/>
    <n v="0"/>
    <x v="0"/>
    <d v="2017-08-11T00:00:00"/>
    <m/>
    <d v="2018-07-25T00:00:00"/>
    <s v="Subgerencia de Desarrollo de Proyectos"/>
  </r>
  <r>
    <n v="3"/>
    <n v="263"/>
    <x v="1"/>
    <x v="1"/>
    <x v="1"/>
    <n v="1"/>
    <s v="Hallazgo administrativo, por inconsistencias en la rendición de la cuenta frente a indicadores de gestión"/>
    <s v="No se realizó una verificación adicional de la información consignada  por el funcionario responsable de la Subgerencia de Planeación y Administración de Proyectos en el formato CB 0404 de la cuenta anual 2018, antes de su transmisión en el SIVICOF."/>
    <s v="Revisar y aprobar  a través de  visto bueno (Nombre, firma y fecha) del Subgerente de Planeación y Administración de Proyectos, de la información consignada en el formato CB 0404 de la cuenta anual, antes de ser remitido a la Oficina Asesora de Control Interno para su transmisión."/>
    <s v="Formato revisado y aprobado"/>
    <s v="Formato revisado y aprobado  "/>
    <s v="La cuenta anual, se presenta en el mes de febrero de 2020. Acción finaliza en febrero de 2020. "/>
    <n v="0"/>
    <s v="La Acción finaliza en el año  2020"/>
    <n v="0"/>
    <s v="La Acción finaliza en febrero de  2020, por tal razón mediante comunicación 20201200003713 de fecha 27/01/2020 indica que a la fecha no se han registrado acciones en este hallazgo."/>
    <n v="0"/>
    <s v="EN PROCESO_x000a_EN TERMINOS"/>
    <s v="La accion fue cumplida el 14 de febrero de 2020. La comunicación de la acción fue radicada el 8 de mayo de 2020 mediante comunicacion 20201200017923"/>
    <n v="1"/>
    <s v="CUMPLIDA"/>
    <m/>
    <n v="1"/>
    <s v="CUMPLIDA"/>
    <m/>
    <n v="1"/>
    <s v="CUMPLIDA"/>
    <m/>
    <n v="1"/>
    <s v="CUMPLIDA"/>
    <m/>
    <n v="1"/>
    <s v="CUMPLIDA"/>
    <m/>
    <n v="1"/>
    <x v="1"/>
    <d v="2020-01-15T00:00:00"/>
    <m/>
    <d v="2020-02-28T00:00:00"/>
    <s v="Subgerencia de Planeación y Administración de Proyectos"/>
  </r>
  <r>
    <n v="4"/>
    <n v="263"/>
    <x v="1"/>
    <x v="1"/>
    <x v="2"/>
    <n v="1"/>
    <s v="Hallazgo administrativo, por inconsistencias en información registrada y suministrada por la ERU"/>
    <s v="Error de digitación en el diligenciamiento del formato diseñado por la Contraloría Distrital para solicitar la información de  los contratos asociados a las metas establecidas en el proyecto de inversión No. 83."/>
    <s v="Generar un reporte mensual en el cual se relacionen los contratos suscritos y su asociación a cada una de las metas por proyecto de inversión."/>
    <s v="Número de reportes generados"/>
    <s v="Número de reportes mensuales generados "/>
    <s v="Se evidenció que se han generado tres (3) reportes."/>
    <n v="0.33"/>
    <s v="Remite archivo en excel, lo cual permite evidenciar que han generado el informe respectivamente de los meses de agosto y septiembre, denominados: Seguimiento PC Metas Inversión Agosto.xls y Seguimiento PC Metas Inversión Septiembre.xls. Acumula 5 Infomes al año,"/>
    <n v="0.66"/>
    <s v="Remite archivo en excel con corte  en los meses de agosto y septiembre. Asi mismo se cuenta con el archivo consolidado denominado seguimiento plan de  contratacion metas CI dic2019.xls. Acumula 6 Infomes al año."/>
    <n v="1"/>
    <s v="CUMPLIDA"/>
    <m/>
    <n v="1"/>
    <s v="CUMPLIDA"/>
    <m/>
    <n v="1"/>
    <s v="CUMPLIDA"/>
    <m/>
    <n v="1"/>
    <s v="CUMPLIDA"/>
    <m/>
    <n v="1"/>
    <s v="CUMPLIDA"/>
    <m/>
    <n v="1"/>
    <s v="CUMPLIDA"/>
    <m/>
    <n v="1"/>
    <x v="1"/>
    <d v="2019-05-10T00:00:00"/>
    <m/>
    <d v="2020-01-10T00:00:00"/>
    <s v="Subgerencia de Planeación y Administración de Proyectos"/>
  </r>
  <r>
    <n v="5"/>
    <n v="263"/>
    <x v="1"/>
    <x v="1"/>
    <x v="3"/>
    <n v="1"/>
    <s v="Hallazgo administrativo, por inconsistencias en la aprobación del anexo modificatorio de la garantía del Contrato 166 de 2018"/>
    <s v="Aprobación incorrecta del anexo modificatorio de una póliza en el contrato 166 de 2018."/>
    <s v="Capacitación Interna en la Dirección de Gestión Contractual sobre aprobación de garantías que permitan amparar el cumplimiento del contrato. "/>
    <s v="Capacitaciones efectuadas"/>
    <s v="Capacitaciones realizadas "/>
    <s v="Se evidenció que se realizó una capacitación el 13/06/2019 en la DGC. "/>
    <n v="0.5"/>
    <s v="La Acción finaliza en abril del año 2020. Teniendo en cuenta ese término la segunda capacitación programada se realizará antes de la fecha de vencimiento de la acción. "/>
    <n v="0.5"/>
    <s v="La Acción finaliza en abril del año 2020. Teniendo en cuenta ese término la segunda capacitación programada se realizará antes de la fecha de vencimiento de la acción. "/>
    <n v="0.5"/>
    <s v="EN PROCESO_x000a_EN TERMINOS"/>
    <s v="La accion fue cumplida el 10 de enero de 2020, mediante presentación interna y validacion con listado de asistencia"/>
    <n v="1"/>
    <s v="CUMPLIDA"/>
    <m/>
    <n v="1"/>
    <s v="CUMPLIDA"/>
    <m/>
    <n v="1"/>
    <s v="CUMPLIDA"/>
    <m/>
    <n v="1"/>
    <s v="CUMPLIDA"/>
    <m/>
    <n v="1"/>
    <s v="CUMPLIDA"/>
    <m/>
    <n v="1"/>
    <x v="1"/>
    <d v="2019-04-25T00:00:00"/>
    <m/>
    <d v="2020-04-24T00:00:00"/>
    <s v="Dirección de Gestión Contractual "/>
  </r>
  <r>
    <n v="6"/>
    <n v="263"/>
    <x v="1"/>
    <x v="1"/>
    <x v="4"/>
    <n v="1"/>
    <s v="Hallazgo administrativo, por no contar con el documento de cronograma y costos en los planes de gestión social."/>
    <s v="Ausencia de un cronograma y un plan de costos para la implementación del Plan de Gestión Social"/>
    <s v="Elaborar el cronograma de ejecución del Plan de Gestión Social "/>
    <s v="Cronograma elaborado"/>
    <s v="Cronograma elaborado"/>
    <s v="Actividad en proceso. No se reportó avance ni soportes."/>
    <n v="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
    <s v="CUMPLIDA"/>
    <m/>
    <n v="1"/>
    <s v="CUMPLIDA"/>
    <m/>
    <n v="1"/>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s v="CUMPLIDA"/>
    <s v="De acuerdo con los soportes aportados por la ERU mediante radicados 20204200048641 y 20204200049321 la Contraloría de Bogotá da como Cumplida Efectiva la acción realizada en el Informe final de la Auditoría de Desempeño Código 72 PAD 2020."/>
    <n v="1"/>
    <s v="CUMPLIDA"/>
    <m/>
    <n v="1"/>
    <s v="CUMPLIDA"/>
    <m/>
    <n v="1"/>
    <x v="1"/>
    <d v="2019-06-01T00:00:00"/>
    <m/>
    <d v="2019-10-30T00:00:00"/>
    <s v="Oficina de Gestión Social "/>
  </r>
  <r>
    <n v="7"/>
    <n v="263"/>
    <x v="1"/>
    <x v="1"/>
    <x v="4"/>
    <n v="2"/>
    <s v="Hallazgo administrativo, por no contar con el documento de cronograma y costos en los planes de gestión social."/>
    <s v="Ausencia de un cronograma y un plan de costos para la implementación del Plan de Gestión Social"/>
    <s v="Elaborar el plan de costos del Plan de Gestión Social "/>
    <s v="Plan de costos elaborado"/>
    <s v="Plan de costos elaborado"/>
    <s v="Actividad en proceso. No se reportó avance ni soportes."/>
    <n v="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
    <s v="CUMPLIDA"/>
    <m/>
    <n v="1"/>
    <s v="CUMPLIDA"/>
    <m/>
    <n v="1"/>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s v="CUMPLIDA"/>
    <s v="De acuerdo con los soportes aportados por la ERU mediante radicados 20204200048641 y 20204200049321 la Contraloría de Bogotá da como Cumplida Efectiva la acción realizada en el Informe final de la Auditoría de Desempeño Código 72 PAD 2020."/>
    <n v="1"/>
    <s v="CUMPLIDA"/>
    <m/>
    <n v="1"/>
    <s v="CUMPLIDA"/>
    <m/>
    <n v="1"/>
    <x v="1"/>
    <d v="2019-06-01T00:00:00"/>
    <m/>
    <d v="2019-10-30T00:00:00"/>
    <s v="Oficina de Gestión Social "/>
  </r>
  <r>
    <n v="8"/>
    <n v="263"/>
    <x v="1"/>
    <x v="2"/>
    <x v="5"/>
    <n v="1"/>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
    <s v="El contrato suscrito no contemplaba la opción de liquidación "/>
    <s v="Instruir a las fiduciarias para que en los informes mensuales de los patrimonios autónomos que administran se incluya el estado y gestión de las cuentas por cobrar pendientes de legalizar."/>
    <s v="Instrucciones Fiduciarias"/>
    <s v="Instrucciones Fiduciarias remitidas / Fiduciarias existentes"/>
    <s v="N.A."/>
    <s v="N.A."/>
    <s v="N.A."/>
    <s v="N.A."/>
    <s v="N.A."/>
    <s v="N.A."/>
    <s v="EN PROCESO_x000a_EN TERMINOS"/>
    <s v="Sin reporte de avance"/>
    <s v="N.A."/>
    <s v="EN PROCESO_x000a__x000a_EN TERMINOS"/>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No se han reportado soportes de avance por parte de las Fiduciarias."/>
    <n v="0"/>
    <s v="INCUMPLIDA"/>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A partir del siguiente mes las fiduciarias reportaron las cuentas por cobrar. Como evidencia se remite una muestra que incluye los reportes correspondientes a los meses de Abril, Junio y Octubre así como los correos que evidencian que la información fue recibida desde las fiduciarias."/>
    <n v="1"/>
    <s v="CUMPLIDA"/>
    <m/>
    <n v="1"/>
    <s v="CUMPLIDA"/>
    <m/>
    <n v="1"/>
    <s v="CUMPLIDA"/>
    <m/>
    <n v="1"/>
    <x v="1"/>
    <d v="2019-11-19T00:00:00"/>
    <m/>
    <d v="2020-05-18T00:00:00"/>
    <s v="Subgerencia de Gestion Inmobiliaria"/>
  </r>
  <r>
    <n v="9"/>
    <n v="263"/>
    <x v="1"/>
    <x v="2"/>
    <x v="5"/>
    <n v="2"/>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el formato de cierre financiero y liquidación de contratos, una casilla en la que se certifique que previo a la liquidación que se verificó el estado de cuentas por cobrar pendientes de legalizar."/>
    <s v="Formato Cierre Financiero"/>
    <s v="Formato de Cierre Financiero y Liquidación de Contratos actualizado"/>
    <s v="N.A."/>
    <s v="N.A."/>
    <s v="N.A."/>
    <s v="N.A."/>
    <s v="N.A."/>
    <s v="N.A."/>
    <s v="EN PROCESO_x000a_EN TERMINOS"/>
    <s v="Se incluye en el formato de liquidacion de contratos una casilla con una nota que certifica que se verificó el estado de cuentas por cobrar pendientes por legalizar, la cual puede ser consultado en MIPG"/>
    <n v="1"/>
    <s v="CUMPLIDA"/>
    <m/>
    <n v="1"/>
    <s v="CUMPLIDA"/>
    <m/>
    <n v="1"/>
    <s v="CUMPLIDA"/>
    <m/>
    <n v="1"/>
    <s v="CUMPLIDA"/>
    <m/>
    <n v="1"/>
    <s v="CUMPLIDA"/>
    <m/>
    <n v="1"/>
    <x v="1"/>
    <d v="2019-11-19T00:00:00"/>
    <m/>
    <d v="2020-05-18T00:00:00"/>
    <s v="Dirección de Gestión Contractual "/>
  </r>
  <r>
    <n v="10"/>
    <n v="263"/>
    <x v="1"/>
    <x v="2"/>
    <x v="5"/>
    <n v="3"/>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la clausula de liquidación de los contratos de derecho privado, el procedimiento y la autorización por parte del contratista para que el contratante pueda liquidar unilateralmente. "/>
    <s v="Minuta Contratos de Derecho Privado"/>
    <s v="Contratos de derecho privado con nueva clausula de liquidación incluida / contratos de derecho privado suscritos  "/>
    <s v="N.A."/>
    <s v="N.A."/>
    <s v="N.A."/>
    <s v="N.A."/>
    <s v="N.A."/>
    <s v="N.A."/>
    <s v="EN PROCESO_x000a_EN TERMINOS"/>
    <s v="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
    <n v="1"/>
    <s v="CUMPLIDA"/>
    <m/>
    <n v="1"/>
    <s v="CUMPLIDA"/>
    <m/>
    <n v="1"/>
    <s v="CUMPLIDA"/>
    <m/>
    <n v="1"/>
    <s v="CUMPLIDA"/>
    <m/>
    <n v="1"/>
    <s v="CUMPLIDA"/>
    <m/>
    <n v="1"/>
    <x v="1"/>
    <d v="2019-11-19T00:00:00"/>
    <m/>
    <d v="2020-05-18T00:00:00"/>
    <s v="Subgerencia de Gestion Inmobiliaria_x000a__x000a_Direccion de Gestion Contractual"/>
  </r>
  <r>
    <n v="11"/>
    <n v="263"/>
    <x v="1"/>
    <x v="2"/>
    <x v="6"/>
    <n v="1"/>
    <s v="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
    <s v="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
    <s v="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
    <s v="Convenios revisados "/>
    <s v="Número de convenios revisados para verificación y actualización normativa /Número de convenios vigentes suscritos con la Secretaría Distrital de Hábitat   "/>
    <s v="N.A."/>
    <s v="N.A."/>
    <s v="N.A."/>
    <s v="N.A."/>
    <s v="Se adelantó la revisión y verificación normativa del Convenio 206 de 2014, encontrando que normativamente se encuentra ajustado a la reglamentación vigente a partir de la expedición de la Ley 1537 de 2012 y sus decretos reglamentarios, en materia de subsidios de vivienda. _x000a_Se revisó adicionalmente el contrato fiduciario de IDIPRON USME II, asi mismo se generó observaciones mediante informes remitidos a la Gerencia General mediante radicados Nos: 20196000041723 de 04/12/2019 y 20206000003573 de 27/01/2020._x000a_"/>
    <n v="0.2"/>
    <s v="EN PROCESO_x000a_EN TERMINOS"/>
    <s v="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_x000a__x000a_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_x000a__x000a_La accion fue cumplida el 30 de abril de 2020"/>
    <n v="1"/>
    <s v="CUMPLIDA"/>
    <m/>
    <n v="1"/>
    <s v="CUMPLIDA"/>
    <m/>
    <n v="1"/>
    <s v="CUMPLIDA"/>
    <m/>
    <n v="1"/>
    <s v="CUMPLIDA"/>
    <m/>
    <n v="1"/>
    <s v="CUMPLIDA"/>
    <m/>
    <n v="1"/>
    <x v="1"/>
    <d v="2019-11-19T00:00:00"/>
    <m/>
    <d v="2020-05-18T00:00:00"/>
    <s v="Gerencia de Vivienda_x000a__x000a_Subgerencia Juridica"/>
  </r>
  <r>
    <n v="12"/>
    <n v="263"/>
    <x v="2"/>
    <x v="3"/>
    <x v="7"/>
    <n v="1"/>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Realizar la verificación de los requisitos para la suscripción de convenios, conforme a los manuales de contratación vigentes"/>
    <s v="Convenios suscritos "/>
    <s v="Número de convenios verificados/Número de convenios suscritos"/>
    <s v="N.A."/>
    <s v="N.A."/>
    <s v="N.A."/>
    <s v="N.A."/>
    <s v="N.A."/>
    <s v="N.A."/>
    <s v="N.A."/>
    <s v="Sin reporte de avance"/>
    <s v="N.A."/>
    <s v="EN PROCESO_x000a__x000a_EN TERMINOS"/>
    <s v="Mediante correo electrónico de fecha 1 de agosto de 2020, la Dirección de Gestión Contractual informa que:_x000a__x000a_1. Realizará mesas de trabajo con las áreas técnicas de la Empresa previa a la suscripción de los convenios con el fin de verificar el cumplimiento del principio de planeación._x000a_ _x000a_2. Diligenciará la Matriz de Seguimiento a Trámites Contractuales para verificar el cumplimiento de los requisitos previo a la suscripción de convenios."/>
    <s v="N.A."/>
    <s v="EN PROCESO_x000a__x000a_EN TERMINOS"/>
    <s v="La DGC realiza mesas de trabajo con las áreas técnicas de la Empresa previa a la suscripción de los convenios con el fin de verificar el cumplimiento del principio de planeación._x000a__x000a_La DGC ha diligenciado la Matriz de Seguimiento a Trámites Contractuales con el objetivo de verificar el cumplimiento de los requisitos previo a la suscripción de convenios._x000a__x000a_No se anexan soportes como evidencia del seguimiento."/>
    <n v="0.2"/>
    <s v="EN PROCESO_x000a_EN TERMINOS"/>
    <s v="Sin reporte de avance"/>
    <n v="0"/>
    <s v="EN PROCESO_x000a_EN TERMINOS"/>
    <s v="Durante el periodo marzo 01 a 31 de diciembre de 2020 se suscribieron 2 convenios interadministrativos, sobre los cuales se realizó la verificación de los requisitos previa suscripción, de conformidad a los manuales de contratación vigentes."/>
    <n v="1"/>
    <s v="CUMPLIDA"/>
    <m/>
    <n v="1"/>
    <x v="1"/>
    <d v="2020-01-31T00:00:00"/>
    <m/>
    <d v="2021-01-31T00:00:00"/>
    <s v="Dirección de Gestión Contractual "/>
  </r>
  <r>
    <n v="13"/>
    <n v="263"/>
    <x v="2"/>
    <x v="3"/>
    <x v="7"/>
    <n v="2"/>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
    <s v="Circulares"/>
    <s v="2 Circulares expedidas y socializadas"/>
    <s v="N.A."/>
    <s v="N.A."/>
    <s v="N.A."/>
    <s v="N.A."/>
    <s v="N.A."/>
    <s v="N.A."/>
    <s v="N.A."/>
    <s v="N.A."/>
    <s v="N.A."/>
    <s v="N.A."/>
    <s v="N.A."/>
    <s v="N.A."/>
    <s v="N.A."/>
    <s v="Sin reporte de avance"/>
    <n v="0"/>
    <s v="EN PROCESO_x000a_EN TERMINOS"/>
    <s v="La Subgerencia de Planeación y Administración de Proyectos, realizó una propuesta de circular dando cumplimiento a lo establecido en plan de mejoramiento. La circular actualmente está en proceso de aprobación y firmas para posterior socialización."/>
    <n v="0.7"/>
    <s v="EN PROCESO_x000a_EN TERMINOS"/>
    <s v="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_x000a__x000a_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
    <n v="1"/>
    <s v="CUMPLIDA"/>
    <m/>
    <n v="1"/>
    <x v="1"/>
    <d v="2020-01-31T00:00:00"/>
    <d v="2020-10-26T00:00:00"/>
    <d v="2021-01-31T00:00:00"/>
    <s v="Subgerencia de Planeación y Administración de Proyectos_x000a__x000a_Dirección de Gestión Contractual"/>
  </r>
  <r>
    <n v="14"/>
    <n v="263"/>
    <x v="2"/>
    <x v="3"/>
    <x v="7"/>
    <n v="3"/>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jecutar mesas de trabajo, reuniones y/o comités fiduciarios, para buscar posibles soluciones que propendan por la reactivación del contrato. "/>
    <s v="Acciones para reactivación de contrato "/>
    <s v="Número de acciones cumplidas / Número de acciones propuestas. "/>
    <s v="N.A."/>
    <s v="N.A."/>
    <s v="N.A."/>
    <s v="N.A."/>
    <s v="N.A."/>
    <s v="N.A."/>
    <s v="N.A."/>
    <s v="Sin reporte de avance"/>
    <s v="N.A."/>
    <s v="EN PROCESO_x000a__x000a_EN TERMINOS"/>
    <s v="Con radicado 20206000027773 de fecha 21 de julio de 2020, la Gerencia de Vivienda informa lo siguiente:_x000a_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_x000a__x000a_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_x000a__x000a_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_x000a__x000a_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_x000a__x000a_5. Se programó Comité Fiduciario para el viernes 24 de julio de 2020."/>
    <s v="N.A."/>
    <s v="EN PROCESO_x000a__x000a_EN TERMINOS"/>
    <s v="1. Se elaboró un documento dinámico denominado Hoja de Ruta, el cual ha permitido la planeación y seguimiento de las actividades relevantes para la definición del proyecto. Se adjunta el documento que soporta la trazabilidad de las actividades que se encuncian a continuación._x000a__x000a_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_x000a__x000a_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_x000a__x000a_4. Comités Fiduciarios: _x000a_a.  28 de agosto de 2020:  Se reiteró por parte de la Supervisora del Contrato que el 5º miembro que integre el comité deberá ser quien resulte seleccionado como Interventor del Contrato Fiduciario. _x000a_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_x000a_b. 30 de septiembre de 2020: Se presentó la necesidad de aprobar previamente al inicio del proceso de selección de la Interventoría, el Plan de Contratación del PA  en el cual debe definirse el objeto de contratación y modalidad de selección, valor y fuente de los recursos._x000a_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_x000a__x000a_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
    <n v="0.3"/>
    <s v="EN PROCESO_x000a_EN TERMINOS"/>
    <s v="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_x000a__x000a_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_x000a__x000a_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_x000a__x000a_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_x000a__x000a_4. Concepto Jurídico: Mediante correo electrónico del 24 de diciembre de 2020, se recibió por parte de la Subgerencia Jurídica el documento denominado en el asunto &quot;Opinión Jurídica&quot; suscrito por los abogados Luis Felipe Arrieta y Diana Karina Angarita Castro."/>
    <n v="0.3"/>
    <s v="EN PROCESO_x000a_EN TERMINOS"/>
    <s v="Mediante radicado interno I2021000329 de fecha 1 de febrero de 2021, la Gerencia de Vivienda aporta las evidencias que dan cumplimiento a la acción &quot;Ejecutar mesas de trabajo, reuniones y/o comités fiduciarios, para buscar posibles soluciones que propendan por la reactivación del contrato&quot;._x000a__x000a_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
    <n v="1"/>
    <s v="CUMPLIDA"/>
    <s v="Se adjunta el documento denominado “Ruta Crítica” que se elaboró por parte de la Gerencia de Vivienda, y en el cual se describen las actividades, responsables y tiempos que conforman la gestión de la Empresa respecto del análisis a la modelación del proyecto inmobiliario propuesta por el Constructor, y respecto de la prórroga del Convenio 206 de 2014 del cual hacer parte este proyecto."/>
    <n v="1"/>
    <x v="1"/>
    <d v="2020-01-31T00:00:00"/>
    <m/>
    <d v="2021-01-31T00:00:00"/>
    <s v="Subgerencia de Planeación y Administración de Proyectos_x000a__x000a_Subgerencia de Gestión inmobiliaria_x000a__x000a_Subgerencia de Desarrollo Proyectos_x000a__x000a_Subgerencia Jurídica_x000a__x000a_Gerencia de Vivienda"/>
  </r>
  <r>
    <n v="15"/>
    <n v="263"/>
    <x v="2"/>
    <x v="4"/>
    <x v="8"/>
    <n v="1"/>
    <s v="Hallazgo Administrativo, por el deterioro que presenta el Parque Zonal la Estación"/>
    <s v="_x000a_La acción previamente adelanta frente  al hallazgo inicial, fue declarada como cumplida pero inefectiva."/>
    <s v="Elaborar un documento de diagnóstico de las condiciones  del parque Zonal La Estación, en el que se identifiquen los deterioros y las necesidades de mantenimiento."/>
    <s v="Documento de diagnóstico "/>
    <s v="Diagnóstico de las condiciones del parque zonal La Estación"/>
    <s v="N.A."/>
    <s v="N.A."/>
    <s v="N.A."/>
    <s v="N.A."/>
    <s v="N.A."/>
    <s v="N.A."/>
    <s v="N.A."/>
    <s v="N.A."/>
    <s v="N.A."/>
    <s v="N.A."/>
    <s v="N.A."/>
    <s v="N.A."/>
    <s v="N.A."/>
    <s v="Sin reporte de avance"/>
    <n v="0"/>
    <s v="EN PROCESO_x000a_EN TERMINOS"/>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s v="CUMPLIDA"/>
    <m/>
    <n v="1"/>
    <s v="CUMPLIDA"/>
    <m/>
    <n v="1"/>
    <x v="1"/>
    <d v="2020-09-21T00:00:00"/>
    <m/>
    <d v="2020-10-31T00:00:00"/>
    <s v="Subgerencia de Desarrollo de Proyectos "/>
  </r>
  <r>
    <n v="16"/>
    <n v="263"/>
    <x v="2"/>
    <x v="4"/>
    <x v="8"/>
    <n v="2"/>
    <s v="Hallazgo Administrativo, por el deterioro que presenta el Parque Zonal la Estación"/>
    <s v="_x000a_La acción previamente adelanta frente  al hallazgo inicial, fue declarada como cumplida pero inefectiva."/>
    <s v="Realizar una actividad de limpieza del parque Zonal La Estación conforme las competencias de la Empresa "/>
    <s v="Una (1) Jornada de limpieza"/>
    <s v=" 1 jornada de limpieza efectuada"/>
    <s v="N.A."/>
    <s v="N.A."/>
    <s v="N.A."/>
    <s v="N.A."/>
    <s v="N.A."/>
    <s v="N.A."/>
    <s v="N.A."/>
    <s v="N.A."/>
    <s v="N.A."/>
    <s v="N.A."/>
    <s v="N.A."/>
    <s v="N.A."/>
    <s v="N.A."/>
    <s v="Sin reporte de avance"/>
    <n v="0"/>
    <s v="EN PROCESO_x000a_EN TERMINOS"/>
    <s v="Se allega material fotográfico que soporta la intervención realizada al parque."/>
    <n v="1"/>
    <s v="CUMPLIDA"/>
    <m/>
    <n v="1"/>
    <s v="CUMPLIDA"/>
    <m/>
    <n v="1"/>
    <x v="1"/>
    <d v="2020-09-21T00:00:00"/>
    <m/>
    <d v="2021-06-30T00:00:00"/>
    <s v="Subgerencia de Desarrollo de Proyectos "/>
  </r>
  <r>
    <n v="17"/>
    <n v="263"/>
    <x v="2"/>
    <x v="4"/>
    <x v="8"/>
    <n v="3"/>
    <s v="Hallazgo Administrativo, por el deterioro que presenta el Parque Zonal la Estación"/>
    <s v="_x000a_La acción previamente adelanta frente  al hallazgo inicial, fue declarada como cumplida pero inefectiva."/>
    <s v="Identificar las demás Entidades competentes y proponer acciones conjuntas para el desarrollo de actividades de mantenimiento requeridas en el marco de la normatividad legal vigente, "/>
    <s v="Remisión del documento de diagnóstico y propuesta de mantenimiento a las entidades competentes, efectuando el seguimiento respectivo.   "/>
    <s v="(Número de documentos remisorios/numero de entidades competentes identificadas) X 100                     "/>
    <s v="N.A."/>
    <s v="N.A."/>
    <s v="N.A."/>
    <s v="N.A."/>
    <s v="N.A."/>
    <s v="N.A."/>
    <s v="N.A."/>
    <s v="N.A."/>
    <s v="N.A."/>
    <s v="N.A."/>
    <s v="N.A."/>
    <s v="N.A."/>
    <s v="N.A."/>
    <s v="Sin reporte de avance"/>
    <n v="0"/>
    <s v="EN PROCESO_x000a_EN TERMINOS"/>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s v="CUMPLIDA"/>
    <s v="Se anexan documentos de aprobación y recibo por parte del IDRD, Acta 16 recibo por parte del DADEP, Oficio mediante el cual el DADEP comunica al IDRD su competencia sobre el mentenimiento del Parque La Estación"/>
    <n v="1"/>
    <s v="CUMPLIDA"/>
    <m/>
    <n v="1"/>
    <x v="1"/>
    <d v="2020-09-21T00:00:00"/>
    <m/>
    <d v="2021-06-30T00:00:00"/>
    <s v="Subgerencia de Desarrollo de Proyectos "/>
  </r>
  <r>
    <n v="18"/>
    <n v="263"/>
    <x v="2"/>
    <x v="4"/>
    <x v="8"/>
    <n v="4"/>
    <s v="Hallazgo Administrativo, por el deterioro que presenta el Parque Zonal la Estación"/>
    <s v="_x000a_La acción previamente adelanta frente  al hallazgo inicial, fue declarada como cumplida pero inefectiva."/>
    <s v="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
    <s v="Procedimiento _x000a_"/>
    <s v="Procedimiento definido, socializado e implementado"/>
    <s v="N.A."/>
    <s v="N.A."/>
    <s v="N.A."/>
    <s v="N.A."/>
    <s v="N.A."/>
    <s v="N.A."/>
    <s v="N.A."/>
    <s v="N.A."/>
    <s v="N.A."/>
    <s v="N.A."/>
    <s v="N.A."/>
    <s v="N.A."/>
    <s v="N.A."/>
    <s v="Sin reporte de avance"/>
    <n v="0"/>
    <s v="EN PROCESO_x000a_EN TERMINOS"/>
    <s v="Sin reporte de avance"/>
    <n v="0"/>
    <s v="EN PROCESO_x000a_EN TERMINOS"/>
    <s v="Sin reporte de avance"/>
    <n v="0"/>
    <s v="EN PROCESO_x000a_EN TERMINOS"/>
    <s v="1._x0009_Se elaboró el procedimiento PD-90 Recibo y entrega de obras y áreas de cesiones públicas V1 y el formato FT-193 REQUISITOS MÍNIMOS PARA ENTREGA DE OBRA V1 de fecha 25/06/2021 (se adjuntan los documentos los cuales se encuentran publicados en la ERUNET)._x000a__x000a_2._x0009_Se realizó la socialización del procedimiento PD-90 Recibo y entrega de obras y áreas de cesiones públicas V1 y del formato FT-193 REQUISITOS MÍNIMOS PARA ENTREGA DE OBRA V1, en la Reunión de seguimiento semanal SGDP No.9, realizada el pasado 28 de junio de 2021, (se anexa el acta No.9 de Reunión de seguimiento semanal de la SGDP y el formulario de asistencia). Adicionalmente, una presentación de inducción sobre los requisitos para el recibo por parte del IDU y del IDRD y de entrega al DADEP._x000a__x000a_3._x0009_Se inició la implementación del procedimiento, por lo cual se anexa el formato FT-193 REQUISITOS MÍNIMOS PARA ENTREGA DE OBRA V1, diligenciado el pasado 29 de junio de 2021, para el proyecto ETAPA 7C DEL PROVENIR. "/>
    <n v="1"/>
    <x v="1"/>
    <d v="2020-09-21T00:00:00"/>
    <m/>
    <d v="2021-06-30T00:00:00"/>
    <s v="Subgerencia de Desarrollo de Proyectos - SPAP (Apoyo)"/>
  </r>
  <r>
    <n v="19"/>
    <n v="263"/>
    <x v="2"/>
    <x v="4"/>
    <x v="9"/>
    <n v="1"/>
    <s v="Hallazgo Administrativo por la omisión en la publicación de documentos precontractuales en la plataforma del SECOP del contrato 045 de 2019."/>
    <s v="De acuerdo por lo reportado por el Ente de Control, se evidencias falencias en la publicación de documentos precontractual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informativa"/>
    <s v="Circular socializada"/>
    <s v="N.A."/>
    <s v="N.A."/>
    <s v="N.A."/>
    <s v="N.A."/>
    <s v="N.A."/>
    <s v="N.A."/>
    <s v="N.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s v="EN PROCESO_x000a_EN TERMINOS"/>
    <s v="Se encuentra pendiente la segunda socialización de la circular informativa programada para el segundo semestre de 2021._x000a__x000a_De acuerdo con lo concertado en el área, la segunda socialización de la circular informativa se llevará a cabo el 26 de agosto de 2021._x000a_"/>
    <n v="0.75"/>
    <x v="2"/>
    <d v="2020-09-21T00:00:00"/>
    <m/>
    <d v="2021-09-20T00:00:00"/>
    <s v="Dirección de Gestión Contractual"/>
  </r>
  <r>
    <n v="20"/>
    <n v="263"/>
    <x v="2"/>
    <x v="4"/>
    <x v="10"/>
    <n v="1"/>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Elaborar semestralmente y de manera conjunta con la SDS y la Subred, un informe de avances del proyecto, con destino a las autoridades judiciales, en cumplimiento a la cláusula 17 del Convenio 1201 de 2018."/>
    <s v="Informe conjunto semestral"/>
    <s v="Entrega de informe semestral"/>
    <s v="N.A."/>
    <s v="N.A."/>
    <s v="N.A."/>
    <s v="N.A."/>
    <s v="N.A."/>
    <s v="N.A."/>
    <s v="N.A."/>
    <s v="N.A."/>
    <s v="N.A."/>
    <s v="N.A."/>
    <s v="N.A."/>
    <s v="N.A."/>
    <s v="N.A."/>
    <s v="Sin reporte de avance"/>
    <n v="0"/>
    <s v="EN PROCESO_x000a_EN TERMINOS"/>
    <s v="Sin reporte de avance"/>
    <n v="0"/>
    <s v="EN PROCESO_x000a_EN TERMINOS"/>
    <s v="Sin reporte de avance"/>
    <n v="0"/>
    <s v="EN PROCESO_x000a_EN TERMINOS"/>
    <s v="En cumplimiento de la cláusula 17 del convenio 1201 de 2018 el pasado mes de abril del 2021 se presentó de manera conjunta con la SDS, la SUBRED y la ERU el informe semestral de avances del proyecto a los Juzgado 41 Administrativo de Bogotá y Juzgado 12 Administrativo de Oralidad del Circuito de Bogotá, correspondientes al periodo de septiembre del 2020 a febrero del 2021.  El siguiente informe semestral está programado para presentarse en el mes de septiembre, abarcando los periodos de marzo - agosto de 2021. "/>
    <n v="0.5"/>
    <x v="2"/>
    <d v="2020-09-21T00:00:00"/>
    <m/>
    <d v="2021-09-20T00:00:00"/>
    <s v="Gerencia de Proyecto San Juan de Dios"/>
  </r>
  <r>
    <n v="21"/>
    <n v="263"/>
    <x v="2"/>
    <x v="4"/>
    <x v="10"/>
    <n v="2"/>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Comunicar por medio de documento verificable a cada uno de los responsables de la obligación de la cláusula 17 del convenio 1201 sobre la obligatoriedad de la elaboración conjunta y la firma del informe a remitir al juzgado 41."/>
    <s v="Comunicación "/>
    <s v="Comunicación elaborada y socializada"/>
    <s v="N.A."/>
    <s v="N.A."/>
    <s v="N.A."/>
    <s v="N.A."/>
    <s v="N.A."/>
    <s v="N.A."/>
    <s v="N.A."/>
    <s v="N.A."/>
    <s v="N.A."/>
    <s v="N.A."/>
    <s v="N.A."/>
    <s v="N.A."/>
    <s v="N.A."/>
    <s v="Sin reporte de avance"/>
    <n v="0"/>
    <s v="EN PROCESO_x000a_EN TERMINOS"/>
    <s v="Sin reporte de avance"/>
    <n v="0"/>
    <s v="EN PROCESO_x000a_EN TERMINOS"/>
    <s v="Sin reporte de avance"/>
    <n v="0"/>
    <s v="EN PROCESO_x000a_EN TERMINOS"/>
    <s v="Para el último informe de avances presentado, se remitió a la SDS y a la SUBRED oficio recordando la obligatoriedad de lo estipulado en la cláusula 17 del Convenio 1201 de 2018, en relación con la elaboración conjunta del informe de avance semestral del proyecto y del trámite ágil y oportuno para la firma del mismo y su posterior envió a las autoridades judiciales."/>
    <n v="0.5"/>
    <x v="2"/>
    <d v="2020-09-21T00:00:00"/>
    <m/>
    <d v="2021-09-20T00:00:00"/>
    <s v="Gerencia de Proyecto San Juan de Dios"/>
  </r>
  <r>
    <n v="22"/>
    <n v="263"/>
    <x v="2"/>
    <x v="4"/>
    <x v="3"/>
    <n v="1"/>
    <s v="Hallazgo administrativo por inconsistencias en  el estudio de mercado para la suscripción del contrato de obra 350 de 2019"/>
    <s v="De acuerdo con lo reportado por el Ente de Control , existen inconsistencias en el estudio de mercado realizado para el contrato 350 de 2019 y algunos aspectos no fueron incluidos en los estudios previos, quitando garantía al principio de transparencia y publicidad."/>
    <s v="Realizar una (1) jornada de orientación sobre elaboración de estudios de mercado"/>
    <s v="Jornada de Orientación"/>
    <s v="Jornada de Orientación realizada/Jornada de Orientación programada"/>
    <s v="N.A."/>
    <s v="N.A."/>
    <s v="N.A."/>
    <s v="N.A."/>
    <s v="N.A."/>
    <s v="N.A."/>
    <s v="N.A."/>
    <s v="N.A."/>
    <s v="N.A."/>
    <s v="N.A."/>
    <s v="N.A."/>
    <s v="N.A."/>
    <s v="N.A."/>
    <s v="Conforme a lo planeado el dia 12 de Noviembre se llevó a cabo una jornada de orientacion sobre especificaciones generales para la elaboracion de estudios de sector y estudios de mercado en los procesos de contratacion publica. Se anexa listado de asistencia y presentación."/>
    <n v="1"/>
    <s v="CUMPLIDA"/>
    <m/>
    <n v="1"/>
    <s v="CUMPLIDA"/>
    <m/>
    <n v="1"/>
    <s v="CUMPLIDA"/>
    <m/>
    <n v="1"/>
    <x v="1"/>
    <d v="2020-09-21T00:00:00"/>
    <m/>
    <d v="2020-12-31T00:00:00"/>
    <s v="Dirección de Gestión Contractual"/>
  </r>
  <r>
    <n v="23"/>
    <n v="263"/>
    <x v="2"/>
    <x v="4"/>
    <x v="11"/>
    <n v="1"/>
    <s v="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Solicitar a los ordenadores del gasto la definición de los flujos de aprobación contractual,  con el fin de incorporar un (1) nuevo revisor previo a la suscripción final en la plataforma SECOP y socializar el nuevo flujo mediante comunicación interna."/>
    <s v="Flujo de aprobación SECOP"/>
    <s v="Flujo de aprobación actualizado"/>
    <s v="N.A."/>
    <s v="N.A."/>
    <s v="N.A."/>
    <s v="N.A."/>
    <s v="N.A."/>
    <s v="N.A."/>
    <s v="N.A."/>
    <s v="N.A."/>
    <s v="N.A."/>
    <s v="N.A."/>
    <s v="N.A."/>
    <s v="N.A."/>
    <s v="N.A."/>
    <s v="Sin reporte de avance"/>
    <n v="0"/>
    <s v="EN PROCESO_x000a_EN TERMINOS"/>
    <s v="Mediante memorando interno N° I2020000046 de fecha 18 de diciembre de 2020 se recordó a los ordenadores de gasto la importancia de incorporar un nuevo usuario validador o revisor adicional en los fllujos de aprobacion previa suscripcion de los tramites contractuales en la plataforma SECOP "/>
    <n v="1"/>
    <s v="CUMPLIDA"/>
    <m/>
    <n v="1"/>
    <s v="CUMPLIDA"/>
    <m/>
    <n v="1"/>
    <x v="1"/>
    <d v="2020-09-21T00:00:00"/>
    <m/>
    <d v="2020-12-31T00:00:00"/>
    <s v="Dirección de Gestión Contractual"/>
  </r>
  <r>
    <n v="24"/>
    <n v="263"/>
    <x v="2"/>
    <x v="4"/>
    <x v="11"/>
    <n v="2"/>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con protocolo"/>
    <s v="Circular socializada"/>
    <s v="N.A."/>
    <s v="N.A."/>
    <s v="N.A."/>
    <s v="N.A."/>
    <s v="N.A."/>
    <s v="N.A."/>
    <s v="N.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s v="EN PROCESO_x000a_EN TERMINOS"/>
    <s v="Se encuentra pendiente la segunda socialización de la circular informativa programada para el segundo semestre de 2021._x000a__x000a_De acuerdo con lo concertado en el área, la segunda socialización de la circular informativa se llevará a cabo el 26 de agosto de 2021._x000a_"/>
    <n v="0.75"/>
    <x v="2"/>
    <d v="2020-09-21T00:00:00"/>
    <m/>
    <d v="2021-09-20T00:00:00"/>
    <s v="Dirección de Gestión Contractual"/>
  </r>
  <r>
    <n v="25"/>
    <n v="263"/>
    <x v="2"/>
    <x v="4"/>
    <x v="11"/>
    <n v="3"/>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Realizar una (1) jornada de orientación sobre elaboración de estudios de mercado"/>
    <s v="Jornada de Orientación"/>
    <s v="Jornada de Orientación realizada/Jornada de Orientación programada"/>
    <s v="N.A."/>
    <s v="N.A."/>
    <s v="N.A."/>
    <s v="N.A."/>
    <s v="N.A."/>
    <s v="N.A."/>
    <s v="N.A."/>
    <s v="N.A."/>
    <s v="N.A."/>
    <s v="N.A."/>
    <s v="N.A."/>
    <s v="N.A."/>
    <s v="N.A."/>
    <s v="Conforme a lo planeado el dia 12 de Noviembre se llevó a cabo una jornada de orientacion sobre especificaciones generales para la elaboracion de estudios de sector y estudios de mercado en los procesos de contratacion publica. Se anexa listado de asistencia"/>
    <n v="1"/>
    <s v="CUMPLIDA"/>
    <m/>
    <n v="1"/>
    <s v="CUMPLIDA"/>
    <m/>
    <n v="1"/>
    <s v="CUMPLIDA"/>
    <m/>
    <n v="1"/>
    <x v="1"/>
    <d v="2020-09-21T00:00:00"/>
    <m/>
    <d v="2020-12-31T00:00:00"/>
    <s v="Dirección de Gestión Contractual"/>
  </r>
  <r>
    <n v="26"/>
    <n v="263"/>
    <x v="2"/>
    <x v="4"/>
    <x v="11"/>
    <n v="4"/>
    <s v="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
    <s v="Debilidades en la publicación de documentos de ejecución del contrato No. 212 de 2019 FAMOC DEPANEL."/>
    <s v="Elaborar y socializar una Comunicación Interna con lineamientos sobre ejecución contractual en la plataforma SECOP II  de los contratos a cargo de la Subgerencia de Gestión Corporativa."/>
    <s v="Comunicación Interna"/>
    <s v="Comunicación elaborada y socializada"/>
    <s v="N.A."/>
    <s v="N.A."/>
    <s v="N.A."/>
    <s v="N.A."/>
    <s v="N.A."/>
    <s v="N.A."/>
    <s v="N.A."/>
    <s v="N.A."/>
    <s v="N.A."/>
    <s v="N.A."/>
    <s v="N.A."/>
    <s v="N.A."/>
    <s v="N.A."/>
    <s v="Se encuentra elaborada la propuesta de Comunicación Interna con los lineamientos sobre ejecución contractual en la plataforma SECOP II de los contratos a cargo de la Subgerencia de Gestión Corporativa. Anexo 1 Propuesta de Comunicación Interna"/>
    <n v="0.5"/>
    <s v="EN PROCESO_x000a_EN TERMINOS"/>
    <s v="Se elaboró y socializó la Comunicación Interna con lineamientos sobre ejecución contractual en la plataforma Secop II  de los contratos a cargo de la Subgerencia de Gestión Corporativa. Anexo soporte evidencia"/>
    <n v="1"/>
    <s v="CUMPLIDA"/>
    <m/>
    <n v="1"/>
    <s v="CUMPLIDA"/>
    <m/>
    <n v="1"/>
    <x v="1"/>
    <d v="2020-09-21T00:00:00"/>
    <m/>
    <d v="2020-12-31T00:00:00"/>
    <s v="Subgerencia de Gestión Corporativa"/>
  </r>
  <r>
    <n v="27"/>
    <n v="263"/>
    <x v="2"/>
    <x v="4"/>
    <x v="12"/>
    <n v="1"/>
    <s v="Hallazgo administrativo por la publicación extemporánea en el SECOP de los informes presentados por el contratista relacionados con la ejecución del contrato 203 de 2019.  "/>
    <s v="De acuerdo con lo reportado por el Ente de Control, existen inconsistencias en la publicación de los informes mensuales de ejecución del contratista en la plataforma SECOP"/>
    <s v="Realizar y socializar una (1) comunicación interna sobre los parámetros que deben seguir los supervisores de contratos cuando se requiera publicar documentos o soportes en la plataforma SECOP "/>
    <s v="Comunicación Interna"/>
    <s v="Comunicación realizada y socializada"/>
    <s v="N.A."/>
    <s v="N.A."/>
    <s v="N.A."/>
    <s v="N.A."/>
    <s v="N.A."/>
    <s v="N.A."/>
    <s v="N.A."/>
    <s v="N.A."/>
    <s v="N.A."/>
    <s v="N.A."/>
    <s v="N.A."/>
    <s v="N.A."/>
    <s v="N.A."/>
    <s v="Con el fin de cumplir de manera oportuna y exitosa las tareas que se originan de la actividad contractual, la Subgerencia Jurídica - Dirección de Gestión Contractual ha identificado algunas situaciones de mejora en el ejercicio de la supervisión de los contratos, motivo por el cual se hace necesario realizar un alcance únicamente al numeral 2 -  de la Circular radicada mediante ERUDITA No 20203100019733 del 29 de mayo de 2020"/>
    <n v="1"/>
    <s v="CUMPLIDA"/>
    <s v="Mediante radicado interno N° I2020000044 de fecha 18 de diciembre se socializó a los supervisores  algunas situaciones de mejora  en el ejercicio de la supervision de los contratos relacionado con la publiacacion en el SECOP"/>
    <n v="1"/>
    <s v="CUMPLIDA"/>
    <m/>
    <n v="1"/>
    <s v="CUMPLIDA"/>
    <m/>
    <n v="1"/>
    <x v="1"/>
    <d v="2020-09-21T00:00:00"/>
    <m/>
    <d v="2020-12-31T00:00:00"/>
    <s v="Dirección de Gestión Contractual"/>
  </r>
  <r>
    <n v="28"/>
    <n v="263"/>
    <x v="2"/>
    <x v="4"/>
    <x v="5"/>
    <n v="1"/>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os documentos y formatos electrónicos entregados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n v="0"/>
    <s v="EN PROCESO_x000a_EN TERMINOS"/>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
    <n v="0.5"/>
    <s v="EN PROCESO_x000a_EN TERMINOS"/>
    <s v="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
    <n v="1"/>
    <x v="1"/>
    <d v="2020-09-21T00:00:00"/>
    <m/>
    <d v="2021-09-20T00:00:00"/>
    <s v="Subgerencia de Planeación y Administración de Proyectos_x000a__x000a_Dirección de Gestión Contractual"/>
  </r>
  <r>
    <n v="29"/>
    <n v="263"/>
    <x v="2"/>
    <x v="4"/>
    <x v="5"/>
    <n v="2"/>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a información entregada por la ERU como soporte a la ejecución presupuestal de las metas."/>
    <s v="Realizar 1 capacitación sobre el sistema de información, con el personal de la Empresa que participa en los diferentes procedimientos relacionados con la ejecución presupuestal."/>
    <s v="Capacitación "/>
    <s v="1 Capacitación realizada  "/>
    <s v="N.A."/>
    <s v="N.A."/>
    <s v="N.A."/>
    <s v="N.A."/>
    <s v="N.A."/>
    <s v="N.A."/>
    <s v="N.A."/>
    <s v="N.A."/>
    <s v="N.A."/>
    <s v="N.A."/>
    <s v="N.A."/>
    <s v="N.A."/>
    <s v="N.A."/>
    <s v="Sin reporte de avance"/>
    <n v="0"/>
    <s v="EN PROCESO_x000a_EN TERMINOS"/>
    <s v="Sin reporte de avance"/>
    <n v="0"/>
    <s v="EN PROCESO_x000a_EN TERMINOS"/>
    <s v="Sin reporte de avance"/>
    <n v="0"/>
    <s v="EN PROCESO_x000a_EN TERMINOS"/>
    <s v="La Subgerencia de Planeación y Administración de Proyectos solicitó mediante correo electrónico de fecha 21 de abril de 2021 a la responsable de la oficina TIC como administradora del sistema de información JSP7, la realización de una capacitación con el personal de la Empresa que interactúa con el sistema. La Capacitación fue realizada el 18 de mayo de 2021, el link de acceso a la grabación y memorias de la reunión se encuentra disponible en el drive https://drive.google.com/file/d/1yCbG1jJl_DgdbOveyl8ixM9-DZk1g8QQ/view."/>
    <n v="1"/>
    <x v="1"/>
    <d v="2020-09-21T00:00:00"/>
    <m/>
    <d v="2021-09-20T00:00:00"/>
    <s v="Subgerencia de Planeación y Administración de Proyectos "/>
  </r>
  <r>
    <n v="30"/>
    <n v="263"/>
    <x v="2"/>
    <x v="4"/>
    <x v="13"/>
    <n v="1"/>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_x000a_"/>
    <s v="Incluir dentro de la estructuración financiera del nuevo proceso de contratación, la recuperación de la totalidad del capital invertido en el proyecto de mobiliario urbano para el desarrollo temporal de la manzana 22."/>
    <s v="Plan de Acción definido y ejecutado"/>
    <s v="Actividades Ejecutadas /_x000a_Actividades Programadas"/>
    <s v="N.A."/>
    <s v="N.A."/>
    <s v="N.A."/>
    <s v="N.A."/>
    <s v="N.A."/>
    <s v="N.A."/>
    <s v="N.A."/>
    <s v="N.A."/>
    <s v="N.A."/>
    <s v="N.A."/>
    <s v="N.A."/>
    <s v="N.A."/>
    <s v="N.A."/>
    <s v="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_x000a__x000a_El 9 de noviembre se publicó en el SECOP el proceso PA SV-01-2020 , Como evidencia se puede consultar el proceso en el siguiente Link:  _x000a_https://community.secop.gov.co/Public/Tendering/OpportunityDetail/Index?noticeUID=CO1.NTC.1548034&amp;isFromPublicArea=True&amp;isModal=False_x000a__x000a_Se adjunta a este seguimiento, los documentos publicados a la fecha."/>
    <n v="0.3"/>
    <s v="EN PROCESO_x000a_EN TERMINOS"/>
    <s v="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
    <n v="0.3"/>
    <s v="EN PROCESO_x000a_EN TERMINOS"/>
    <s v="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quot;Entregar en arrendamiento los predios denominados manzana 10 y 22, así como el mobiliario tipo contenedor ubicado en la  manzana 22 del sector de San Victorino, ubicados entre las calles 9 y 10 y la carrera 11 y la Avenida Caracas&quot;."/>
    <n v="1"/>
    <s v="CUMPLIDA"/>
    <m/>
    <n v="1"/>
    <x v="1"/>
    <d v="2020-09-21T00:00:00"/>
    <m/>
    <d v="2021-09-20T00:00:00"/>
    <s v="Subgerencia de Gestión Inmobiliaria"/>
  </r>
  <r>
    <n v="31"/>
    <n v="263"/>
    <x v="2"/>
    <x v="4"/>
    <x v="14"/>
    <n v="1"/>
    <s v="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
    <s v="De acuerdo con lo reportado por el Ente de Control, existen diferencias en los valores_x000a_registrados en SIVICOF, el SEGPLAN y en la información entregada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n v="0"/>
    <s v="EN PROCESO_x000a_EN TERMINOS"/>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
    <n v="0.5"/>
    <s v="EN PROCESO_x000a_EN TERMINOS"/>
    <s v="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
    <n v="1"/>
    <x v="1"/>
    <d v="2020-09-21T00:00:00"/>
    <m/>
    <d v="2021-09-20T00:00:00"/>
    <s v="Subgerencia de Planeación y Administración de Proyectos_x000a__x000a_Dirección de Gestión Contractual"/>
  </r>
  <r>
    <n v="32"/>
    <n v="263"/>
    <x v="2"/>
    <x v="4"/>
    <x v="15"/>
    <n v="1"/>
    <s v="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
    <s v="La información se encuentra discriminada de distintas maneras lo cual no permite una adecuada comparación. _x000a_Los sistemas de información no son interoperables y responden a requerimientos específicos_x000a_Falta definir  mecanismos que permitan generar el cierre adecuado de las bases de datos del proceso de adquisición predial._x000a_Existen diferencias que son el resultado de la forma en la que es presentada la información, además de diferencias conceptuales frente a las variables analizadas. "/>
    <s v="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
    <s v="Actualización procedimiento"/>
    <s v="Procedimiento actualizado y socializado"/>
    <s v="N.A."/>
    <s v="N.A."/>
    <s v="N.A."/>
    <s v="N.A."/>
    <s v="N.A."/>
    <s v="N.A."/>
    <s v="N.A."/>
    <s v="N.A."/>
    <s v="N.A."/>
    <s v="N.A."/>
    <s v="N.A."/>
    <s v="N.A."/>
    <s v="N.A."/>
    <s v="Sin reporte de avance"/>
    <n v="0"/>
    <s v="EN PROCESO_x000a_EN TERMINOS"/>
    <s v="Se elabora cronograma para proceder con la revisión y actualización del procedimiento PD23."/>
    <n v="0.1"/>
    <s v="EN PROCESO_x000a_EN TERMINOS"/>
    <s v="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_x000a__x000a_Se puede encontrar en la ERUNET en el enlace http://10.115.245.74/sites/default/files/documentos/PD-23_Adquis_suelo_enajen_volunt_expropia_V3.pdf"/>
    <n v="1"/>
    <s v="CUMPLIDA"/>
    <m/>
    <n v="1"/>
    <x v="1"/>
    <d v="2020-09-21T00:00:00"/>
    <m/>
    <d v="2021-03-31T00:00:00"/>
    <s v="Dirección de predios - SPAP (Apoyo)"/>
  </r>
  <r>
    <n v="33"/>
    <n v="263"/>
    <x v="2"/>
    <x v="4"/>
    <x v="16"/>
    <n v="1"/>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s v="Actualización del procedimiento de Gestión Social en territorio, incluyendo la normatividad vigente aplicable, según el escenario y tipo de intervención, especificando los puntos de control, para realizar el seguimiento a cada componente y escenario."/>
    <s v="Actualización procedimiento"/>
    <s v="Procedimiento actualizado y socializado"/>
    <s v="N.A."/>
    <s v="N.A."/>
    <s v="N.A."/>
    <s v="N.A."/>
    <s v="N.A."/>
    <s v="N.A."/>
    <s v="N.A."/>
    <s v="N.A."/>
    <s v="N.A."/>
    <s v="N.A."/>
    <s v="N.A."/>
    <s v="N.A."/>
    <s v="N.A."/>
    <s v="Sin reporte de avance"/>
    <n v="0"/>
    <s v="EN PROCESO_x000a_EN TERMINOS"/>
    <s v="Sin reporte de avance"/>
    <n v="0"/>
    <s v="EN PROCESO_x000a_EN TERMINOS"/>
    <s v="De acuerdo con el cronograma de trabajo de la Oficina de Gestión Social, el proceso de actualización del procedimiento de gestión social en territorio será ajustado y socializado en el mes de mayo de 2021."/>
    <n v="0"/>
    <s v="EN PROCESO_x000a_EN TERMINOS"/>
    <s v="Se actualizó el procedimiento de Gestión Social en territorio PD-79, incluyendo actividades de participación comunitaria y especificando la norma para la formulación de los Planes de Gestión Social."/>
    <n v="1"/>
    <x v="1"/>
    <d v="2020-09-21T00:00:00"/>
    <m/>
    <d v="2021-06-30T00:00:00"/>
    <s v="Oficina de Gestión Social - SPAP (Apoyo)"/>
  </r>
  <r>
    <n v="34"/>
    <n v="263"/>
    <x v="2"/>
    <x v="4"/>
    <x v="17"/>
    <n v="1"/>
    <s v="Hallazgo administrativo por la formulación de indicadores que no reflejan fielmente el comportamiento de las variables que permitirían medirlo, ni el nivel de satisfacción del usuario que aspira a recibir el producto o servicio en las metas - Proyecto 84."/>
    <s v="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
    <s v="Actualizar y socializar el procedimiento PD-03 Diseño, actualización y seguimiento de indicadores, incluyendo recomendaciones para su diseño y reporte."/>
    <s v="Actualización procedimiento"/>
    <s v="Procedimiento actualizado y socializado"/>
    <s v="N.A."/>
    <s v="N.A."/>
    <s v="N.A."/>
    <s v="N.A."/>
    <s v="N.A."/>
    <s v="N.A."/>
    <s v="N.A."/>
    <s v="N.A."/>
    <s v="N.A."/>
    <s v="N.A."/>
    <s v="N.A."/>
    <s v="N.A."/>
    <s v="N.A."/>
    <s v="Sin reporte de avance"/>
    <n v="0"/>
    <s v="EN PROCESO_x000a_EN TERMINOS"/>
    <s v="Sin reporte de avance"/>
    <n v="0"/>
    <s v="EN PROCESO_x000a_EN TERMINOS"/>
    <s v="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
    <n v="1"/>
    <s v="CUMPLIDA"/>
    <m/>
    <n v="1"/>
    <x v="1"/>
    <d v="2020-09-21T00:00:00"/>
    <m/>
    <d v="2021-06-30T00:00:00"/>
    <s v="Subgerencia de Planeación y Administración de Proyectos "/>
  </r>
  <r>
    <n v="35"/>
    <n v="263"/>
    <x v="2"/>
    <x v="4"/>
    <x v="18"/>
    <n v="1"/>
    <s v="Hallazgo administrativo y fiscal por valor de $5.987.000 debido al pago de una sanción a la Dirección de Impuestos y Aduanas Nacionales - DIAN."/>
    <s v="Desconocimiento en la elaboración de los formatos 2276 y 1001, donde no se tuvo en cuenta los requerimientos técnicos establecidos por la DIAN."/>
    <s v="Realizar una capacitación sobre la normatividad tributaria vigente dirigida al equipo de trabajo de la Subgerencia Corporativa."/>
    <s v="Capacitación"/>
    <s v="Capacitación realizada "/>
    <s v="N.A."/>
    <s v="N.A."/>
    <s v="N.A."/>
    <s v="N.A."/>
    <s v="N.A."/>
    <s v="N.A."/>
    <s v="N.A."/>
    <s v="N.A."/>
    <s v="N.A."/>
    <s v="N.A."/>
    <s v="N.A."/>
    <s v="N.A."/>
    <s v="N.A."/>
    <s v="En proceso, antes de programar la capacitación se deben revisar las normas actualizadas emitidas por la DIAN en los meses de noviembre y diciembre de 2020."/>
    <n v="0"/>
    <s v="EN PROCESO_x000a_EN TERMINOS"/>
    <s v="Sin reporte de avance"/>
    <n v="0"/>
    <s v="EN PROCESO_x000a_EN TERMINOS"/>
    <s v="El 24 se febrero de 2021 se realizó capacitación &quot;Comité de Impuestos&quot; en la cual se trataron vario temas como:_x000a_* Documento soporte de pago de nómina electrónica._x000a_* Conceptos del documento soporte en operaciones realizadas con no obligados a facturar._x000a_* Sentencia 21239 - 2020 Artículo 107 del Estatuto Tributario entre otros temas._x000a__x000a_Se contó con la participación de los equipos de trabajo del proceso de Gestión Financiera, así como nómina y personal que maneja cajas menores."/>
    <n v="1"/>
    <s v="CUMPLIDA"/>
    <m/>
    <n v="1"/>
    <x v="1"/>
    <d v="2020-09-21T00:00:00"/>
    <m/>
    <d v="2021-04-30T00:00:00"/>
    <s v="Subgerencia de Gestión Corporativa"/>
  </r>
  <r>
    <n v="36"/>
    <n v="263"/>
    <x v="2"/>
    <x v="5"/>
    <x v="5"/>
    <n v="1"/>
    <s v="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
    <s v="Las inversiones realizadas para el desarrollo del proyecto de vivienda La Colmena y la no entrega de las 131 VIP, después de 42 meses de construidas y listas para entrega "/>
    <s v="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
    <s v="Número de informes presentados por el Fideicomitente Constructor"/>
    <s v="Número de informes con seguimiento / Número de informes presentados por Fideicomitente Constructor"/>
    <s v="N.A."/>
    <s v="N.A."/>
    <s v="N.A."/>
    <s v="N.A."/>
    <s v="N.A."/>
    <s v="N.A."/>
    <s v="N.A."/>
    <s v="N.A."/>
    <s v="N.A."/>
    <s v="N.A."/>
    <s v="N.A."/>
    <s v="N.A."/>
    <s v="N.A."/>
    <s v="N.A."/>
    <n v="0"/>
    <s v="EN PROCESO_x000a_EN TERMINOS"/>
    <s v="Sin reporte de avance"/>
    <n v="0"/>
    <s v="EN PROCESO_x000a_EN TERMINOS"/>
    <s v="Para el primer trimestre de 2021 se realizó el diseño de una matriz en Excel que da cuenta del estado de cada uno de los 131 hogares pertenecientes al proyecto “La Colmena”, la cual se remitió al fideicomitente constructor en el mes de enero._x000a__x000a_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_x000a__x000a_Se anexan los informes recibidos por el Fideicomitente Constructor uno del mes de enero, cuatro del mes de febrero y tres del mes de marzo para un total de 8 informes.  _x000a__x000a_Como evidencia adicional de los 8 informes se remite archivo en Excel, denominado “seguimiento a comercialización” que da cuenta a los compromisos establecidos en las reuniones de seguimiento semanal._x000a_"/>
    <n v="0.25"/>
    <s v="EN PROCESO_x000a_EN TERMINOS"/>
    <s v="Con corte a 30 de junio de 2021 se adjuntan los informes semanales remitidos por el Fideicomitente Constructor durante el seguimiento del trimestre así: 4 del mes de abril, 4 del mes de mayo y 3 del mes de junio._x000a__x000a_Como evidencia adicional de los 11 informes se remite archivo en Excel  denominado “seguimiento a comercialización Nelekonar” que da cuenta de los compromisos establecidos en las reuniones de seguimiento semanal._x000a__x000a_Con corte a 30 de junio el estado de la comercialización es del 100%, con el siguiente detalle:  _x000a_* 76 viviendas entregadas_x000a_* 18 viviendas tienen promesa de compraventa suscrita, en estudio de títulos, avalúo y legalización del crédito hipotecario por parte de las diferentes entidades financieras_x000a_* 33 viviendas en trámite de escrituración y registro_x000a_* 2 hogares en proceso de firma de compraventa_x000a_* 2 hogares a la espera de asignación del SDVE y/o VUR"/>
    <n v="0.5"/>
    <x v="2"/>
    <d v="2020-12-17T00:00:00"/>
    <m/>
    <d v="2021-12-16T00:00:00"/>
    <s v="Gerencia de Viviend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383902-7BA9-4E2A-A5BC-2D54BCACC88C}" name="TablaDinámica1" cacheId="0" applyNumberFormats="0" applyBorderFormats="0" applyFontFormats="0" applyPatternFormats="0" applyAlignmentFormats="0" applyWidthHeightFormats="1" dataCaption="Valores" updatedVersion="6" minRefreshableVersion="3" useAutoFormatting="1" itemPrintTitles="1" createdVersion="6" indent="0" showHeaders="0" compact="0" compactData="0" multipleFieldFilters="0">
  <location ref="A1:G25" firstHeaderRow="1" firstDataRow="2" firstDataCol="3"/>
  <pivotFields count="40">
    <pivotField compact="0" outline="0" showAll="0"/>
    <pivotField compact="0" outline="0" showAll="0"/>
    <pivotField axis="axisRow" compact="0" outline="0" showAll="0" defaultSubtotal="0">
      <items count="3">
        <item x="0"/>
        <item x="1"/>
        <item x="2"/>
      </items>
    </pivotField>
    <pivotField axis="axisRow" compact="0" outline="0" showAll="0">
      <items count="7">
        <item x="1"/>
        <item x="2"/>
        <item x="0"/>
        <item x="4"/>
        <item x="5"/>
        <item x="3"/>
        <item t="default"/>
      </items>
    </pivotField>
    <pivotField axis="axisRow" compact="0" outline="0" showAll="0" defaultSubtotal="0">
      <items count="19">
        <item x="0"/>
        <item x="7"/>
        <item x="8"/>
        <item x="9"/>
        <item x="10"/>
        <item x="3"/>
        <item x="4"/>
        <item x="18"/>
        <item x="5"/>
        <item x="11"/>
        <item x="12"/>
        <item x="13"/>
        <item x="14"/>
        <item x="15"/>
        <item x="16"/>
        <item x="17"/>
        <item x="1"/>
        <item x="2"/>
        <item x="6"/>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axis="axisCol" compact="0" outline="0" showAll="0">
      <items count="4">
        <item x="0"/>
        <item x="1"/>
        <item x="2"/>
        <item t="default"/>
      </items>
    </pivotField>
    <pivotField compact="0" outline="0" showAll="0"/>
    <pivotField compact="0" outline="0" showAll="0"/>
    <pivotField compact="0" outline="0" showAll="0"/>
    <pivotField compact="0" outline="0" showAll="0"/>
  </pivotFields>
  <rowFields count="3">
    <field x="4"/>
    <field x="2"/>
    <field x="3"/>
  </rowFields>
  <rowItems count="23">
    <i>
      <x/>
      <x/>
      <x v="2"/>
    </i>
    <i>
      <x v="1"/>
      <x v="2"/>
      <x v="5"/>
    </i>
    <i>
      <x v="2"/>
      <x v="2"/>
      <x v="3"/>
    </i>
    <i>
      <x v="3"/>
      <x v="2"/>
      <x v="3"/>
    </i>
    <i>
      <x v="4"/>
      <x v="2"/>
      <x v="3"/>
    </i>
    <i>
      <x v="5"/>
      <x v="1"/>
      <x/>
    </i>
    <i r="1">
      <x v="2"/>
      <x v="3"/>
    </i>
    <i>
      <x v="6"/>
      <x v="1"/>
      <x/>
    </i>
    <i>
      <x v="7"/>
      <x v="2"/>
      <x v="3"/>
    </i>
    <i>
      <x v="8"/>
      <x v="1"/>
      <x v="1"/>
    </i>
    <i r="1">
      <x v="2"/>
      <x v="3"/>
    </i>
    <i r="2">
      <x v="4"/>
    </i>
    <i>
      <x v="9"/>
      <x v="2"/>
      <x v="3"/>
    </i>
    <i>
      <x v="10"/>
      <x v="2"/>
      <x v="3"/>
    </i>
    <i>
      <x v="11"/>
      <x v="2"/>
      <x v="3"/>
    </i>
    <i>
      <x v="12"/>
      <x v="2"/>
      <x v="3"/>
    </i>
    <i>
      <x v="13"/>
      <x v="2"/>
      <x v="3"/>
    </i>
    <i>
      <x v="14"/>
      <x v="2"/>
      <x v="3"/>
    </i>
    <i>
      <x v="15"/>
      <x v="2"/>
      <x v="3"/>
    </i>
    <i>
      <x v="16"/>
      <x v="1"/>
      <x/>
    </i>
    <i>
      <x v="17"/>
      <x v="1"/>
      <x/>
    </i>
    <i>
      <x v="18"/>
      <x v="1"/>
      <x v="1"/>
    </i>
    <i t="grand">
      <x/>
    </i>
  </rowItems>
  <colFields count="1">
    <field x="35"/>
  </colFields>
  <colItems count="4">
    <i>
      <x/>
    </i>
    <i>
      <x v="1"/>
    </i>
    <i>
      <x v="2"/>
    </i>
    <i t="grand">
      <x/>
    </i>
  </colItems>
  <dataFields count="1">
    <dataField name="Cuenta de CÓDIGO ACCIÓN" fld="5" subtotal="count" baseField="0" baseItem="1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D34F-041D-45E7-9E27-A5A389134DFE}">
  <dimension ref="A1:AN40"/>
  <sheetViews>
    <sheetView showGridLines="0" tabSelected="1" topLeftCell="AF1" zoomScale="60" zoomScaleNormal="60" workbookViewId="0">
      <pane ySplit="3" topLeftCell="A4" activePane="bottomLeft" state="frozen"/>
      <selection pane="bottomLeft" activeCell="AN4" sqref="AN4"/>
    </sheetView>
  </sheetViews>
  <sheetFormatPr baseColWidth="10" defaultColWidth="0" defaultRowHeight="14.4" x14ac:dyDescent="0.3"/>
  <cols>
    <col min="1" max="1" width="11.88671875" style="3" customWidth="1"/>
    <col min="2" max="2" width="21.5546875" style="2" customWidth="1"/>
    <col min="3" max="3" width="15.33203125" style="3" customWidth="1"/>
    <col min="4" max="4" width="14.109375" style="3" customWidth="1"/>
    <col min="5" max="5" width="26.6640625" style="3" customWidth="1"/>
    <col min="6" max="6" width="11.88671875" style="4" customWidth="1"/>
    <col min="7" max="7" width="58.109375" style="5" customWidth="1"/>
    <col min="8" max="8" width="51.33203125" style="6" customWidth="1"/>
    <col min="9" max="9" width="47" style="6" customWidth="1"/>
    <col min="10" max="10" width="47.44140625" style="6" customWidth="1"/>
    <col min="11" max="11" width="37.109375" style="3" customWidth="1"/>
    <col min="12" max="12" width="76.33203125" style="7" customWidth="1"/>
    <col min="13" max="13" width="28" style="2" customWidth="1"/>
    <col min="14" max="14" width="70.77734375" style="3" customWidth="1"/>
    <col min="15" max="15" width="28" style="3" customWidth="1"/>
    <col min="16" max="16" width="76.33203125" style="3" customWidth="1"/>
    <col min="17" max="17" width="28" style="2" customWidth="1"/>
    <col min="18" max="18" width="22.5546875" style="2" customWidth="1"/>
    <col min="19" max="19" width="75.77734375" style="2" customWidth="1"/>
    <col min="20" max="20" width="30.109375" style="2" bestFit="1" customWidth="1"/>
    <col min="21" max="21" width="27.33203125" style="2" bestFit="1" customWidth="1"/>
    <col min="22" max="22" width="100.77734375" style="2" customWidth="1"/>
    <col min="23" max="24" width="27.33203125" style="2" customWidth="1"/>
    <col min="25" max="25" width="165.77734375" style="2" customWidth="1"/>
    <col min="26" max="27" width="27.33203125" style="2" customWidth="1"/>
    <col min="28" max="28" width="116.44140625" style="2" customWidth="1"/>
    <col min="29" max="30" width="27.33203125" style="2" customWidth="1"/>
    <col min="31" max="31" width="116.44140625" style="2" customWidth="1"/>
    <col min="32" max="33" width="27.33203125" style="2" customWidth="1"/>
    <col min="34" max="34" width="115.77734375" style="2" customWidth="1"/>
    <col min="35" max="36" width="27.33203125" style="2" customWidth="1"/>
    <col min="37" max="38" width="21.109375" style="5" customWidth="1"/>
    <col min="39" max="39" width="28.109375" style="5" customWidth="1"/>
    <col min="40" max="40" width="49.88671875" style="6" customWidth="1"/>
    <col min="41" max="16384" width="11.5546875" hidden="1"/>
  </cols>
  <sheetData>
    <row r="1" spans="1:40" ht="17.399999999999999" x14ac:dyDescent="0.3">
      <c r="A1" s="1" t="s">
        <v>0</v>
      </c>
    </row>
    <row r="2" spans="1:40" x14ac:dyDescent="0.3">
      <c r="A2" s="7"/>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8"/>
    </row>
    <row r="3" spans="1:40" ht="69" x14ac:dyDescent="0.3">
      <c r="A3" s="9" t="s">
        <v>1</v>
      </c>
      <c r="B3" s="10" t="s">
        <v>2</v>
      </c>
      <c r="C3" s="10" t="s">
        <v>3</v>
      </c>
      <c r="D3" s="10" t="s">
        <v>4</v>
      </c>
      <c r="E3" s="10" t="s">
        <v>5</v>
      </c>
      <c r="F3" s="10" t="s">
        <v>6</v>
      </c>
      <c r="G3" s="10" t="s">
        <v>7</v>
      </c>
      <c r="H3" s="10" t="s">
        <v>8</v>
      </c>
      <c r="I3" s="10" t="s">
        <v>9</v>
      </c>
      <c r="J3" s="10" t="s">
        <v>10</v>
      </c>
      <c r="K3" s="10" t="s">
        <v>11</v>
      </c>
      <c r="L3" s="11" t="s">
        <v>12</v>
      </c>
      <c r="M3" s="10" t="s">
        <v>13</v>
      </c>
      <c r="N3" s="12" t="s">
        <v>14</v>
      </c>
      <c r="O3" s="12" t="s">
        <v>15</v>
      </c>
      <c r="P3" s="12" t="s">
        <v>16</v>
      </c>
      <c r="Q3" s="10" t="s">
        <v>17</v>
      </c>
      <c r="R3" s="10" t="s">
        <v>18</v>
      </c>
      <c r="S3" s="12" t="s">
        <v>19</v>
      </c>
      <c r="T3" s="10" t="s">
        <v>20</v>
      </c>
      <c r="U3" s="10" t="s">
        <v>21</v>
      </c>
      <c r="V3" s="12" t="s">
        <v>22</v>
      </c>
      <c r="W3" s="10" t="s">
        <v>23</v>
      </c>
      <c r="X3" s="10" t="s">
        <v>24</v>
      </c>
      <c r="Y3" s="12" t="s">
        <v>281</v>
      </c>
      <c r="Z3" s="10" t="s">
        <v>279</v>
      </c>
      <c r="AA3" s="10" t="s">
        <v>280</v>
      </c>
      <c r="AB3" s="12" t="s">
        <v>273</v>
      </c>
      <c r="AC3" s="10" t="s">
        <v>274</v>
      </c>
      <c r="AD3" s="10" t="s">
        <v>275</v>
      </c>
      <c r="AE3" s="12" t="s">
        <v>272</v>
      </c>
      <c r="AF3" s="10" t="s">
        <v>276</v>
      </c>
      <c r="AG3" s="10" t="s">
        <v>277</v>
      </c>
      <c r="AH3" s="12" t="s">
        <v>299</v>
      </c>
      <c r="AI3" s="10" t="s">
        <v>300</v>
      </c>
      <c r="AJ3" s="10" t="s">
        <v>301</v>
      </c>
      <c r="AK3" s="10" t="s">
        <v>25</v>
      </c>
      <c r="AL3" s="10" t="s">
        <v>26</v>
      </c>
      <c r="AM3" s="10" t="s">
        <v>27</v>
      </c>
      <c r="AN3" s="12" t="s">
        <v>28</v>
      </c>
    </row>
    <row r="4" spans="1:40" ht="199.95" customHeight="1" x14ac:dyDescent="0.3">
      <c r="A4" s="13">
        <v>1</v>
      </c>
      <c r="B4" s="14">
        <v>263</v>
      </c>
      <c r="C4" s="15" t="s">
        <v>29</v>
      </c>
      <c r="D4" s="15">
        <v>50</v>
      </c>
      <c r="E4" s="15" t="s">
        <v>30</v>
      </c>
      <c r="F4" s="15">
        <v>3</v>
      </c>
      <c r="G4" s="16" t="s">
        <v>31</v>
      </c>
      <c r="H4" s="16" t="s">
        <v>32</v>
      </c>
      <c r="I4" s="16" t="s">
        <v>33</v>
      </c>
      <c r="J4" s="16" t="s">
        <v>34</v>
      </c>
      <c r="K4" s="16" t="s">
        <v>35</v>
      </c>
      <c r="L4" s="62" t="s">
        <v>36</v>
      </c>
      <c r="M4" s="17">
        <v>0</v>
      </c>
      <c r="N4" s="62" t="s">
        <v>37</v>
      </c>
      <c r="O4" s="17">
        <v>0</v>
      </c>
      <c r="P4" s="62" t="s">
        <v>38</v>
      </c>
      <c r="Q4" s="17">
        <v>0</v>
      </c>
      <c r="R4" s="18" t="s">
        <v>39</v>
      </c>
      <c r="S4" s="64" t="s">
        <v>40</v>
      </c>
      <c r="T4" s="17">
        <v>0</v>
      </c>
      <c r="U4" s="18" t="s">
        <v>39</v>
      </c>
      <c r="V4" s="18" t="s">
        <v>41</v>
      </c>
      <c r="W4" s="17">
        <v>0</v>
      </c>
      <c r="X4" s="18" t="s">
        <v>39</v>
      </c>
      <c r="Y4" s="19" t="s">
        <v>41</v>
      </c>
      <c r="Z4" s="17">
        <v>0</v>
      </c>
      <c r="AA4" s="18" t="s">
        <v>42</v>
      </c>
      <c r="AB4" s="19" t="s">
        <v>41</v>
      </c>
      <c r="AC4" s="17">
        <v>0</v>
      </c>
      <c r="AD4" s="18" t="s">
        <v>42</v>
      </c>
      <c r="AE4" s="64" t="s">
        <v>282</v>
      </c>
      <c r="AF4" s="17">
        <v>0</v>
      </c>
      <c r="AG4" s="18" t="s">
        <v>42</v>
      </c>
      <c r="AH4" s="64" t="s">
        <v>311</v>
      </c>
      <c r="AI4" s="17">
        <v>0</v>
      </c>
      <c r="AJ4" s="18" t="s">
        <v>42</v>
      </c>
      <c r="AK4" s="20">
        <v>42958</v>
      </c>
      <c r="AL4" s="20"/>
      <c r="AM4" s="20">
        <v>43306</v>
      </c>
      <c r="AN4" s="21" t="s">
        <v>43</v>
      </c>
    </row>
    <row r="5" spans="1:40" ht="199.95" customHeight="1" x14ac:dyDescent="0.3">
      <c r="A5" s="13">
        <v>2</v>
      </c>
      <c r="B5" s="14">
        <v>263</v>
      </c>
      <c r="C5" s="15" t="s">
        <v>29</v>
      </c>
      <c r="D5" s="15">
        <v>50</v>
      </c>
      <c r="E5" s="15" t="s">
        <v>30</v>
      </c>
      <c r="F5" s="15">
        <v>4</v>
      </c>
      <c r="G5" s="16" t="s">
        <v>31</v>
      </c>
      <c r="H5" s="16" t="s">
        <v>32</v>
      </c>
      <c r="I5" s="16" t="s">
        <v>44</v>
      </c>
      <c r="J5" s="16" t="s">
        <v>45</v>
      </c>
      <c r="K5" s="16" t="s">
        <v>46</v>
      </c>
      <c r="L5" s="63"/>
      <c r="M5" s="17">
        <v>0</v>
      </c>
      <c r="N5" s="63"/>
      <c r="O5" s="17">
        <v>0</v>
      </c>
      <c r="P5" s="63"/>
      <c r="Q5" s="17">
        <v>0</v>
      </c>
      <c r="R5" s="18" t="s">
        <v>39</v>
      </c>
      <c r="S5" s="65"/>
      <c r="T5" s="17">
        <v>0</v>
      </c>
      <c r="U5" s="18" t="s">
        <v>39</v>
      </c>
      <c r="V5" s="18" t="s">
        <v>41</v>
      </c>
      <c r="W5" s="17">
        <v>0</v>
      </c>
      <c r="X5" s="18" t="s">
        <v>39</v>
      </c>
      <c r="Y5" s="19" t="s">
        <v>41</v>
      </c>
      <c r="Z5" s="17">
        <v>0</v>
      </c>
      <c r="AA5" s="18" t="s">
        <v>42</v>
      </c>
      <c r="AB5" s="19" t="s">
        <v>41</v>
      </c>
      <c r="AC5" s="17">
        <v>0</v>
      </c>
      <c r="AD5" s="18" t="s">
        <v>42</v>
      </c>
      <c r="AE5" s="65"/>
      <c r="AF5" s="17">
        <v>0</v>
      </c>
      <c r="AG5" s="18" t="s">
        <v>42</v>
      </c>
      <c r="AH5" s="65"/>
      <c r="AI5" s="17">
        <v>0</v>
      </c>
      <c r="AJ5" s="18" t="s">
        <v>42</v>
      </c>
      <c r="AK5" s="20">
        <v>42958</v>
      </c>
      <c r="AL5" s="20"/>
      <c r="AM5" s="20">
        <v>43306</v>
      </c>
      <c r="AN5" s="21" t="s">
        <v>43</v>
      </c>
    </row>
    <row r="6" spans="1:40" ht="82.8" x14ac:dyDescent="0.3">
      <c r="A6" s="22">
        <v>3</v>
      </c>
      <c r="B6" s="23">
        <v>263</v>
      </c>
      <c r="C6" s="24" t="s">
        <v>47</v>
      </c>
      <c r="D6" s="23">
        <v>20</v>
      </c>
      <c r="E6" s="25" t="s">
        <v>48</v>
      </c>
      <c r="F6" s="25">
        <v>1</v>
      </c>
      <c r="G6" s="26" t="s">
        <v>49</v>
      </c>
      <c r="H6" s="27" t="s">
        <v>50</v>
      </c>
      <c r="I6" s="27" t="s">
        <v>51</v>
      </c>
      <c r="J6" s="27" t="s">
        <v>52</v>
      </c>
      <c r="K6" s="27" t="s">
        <v>53</v>
      </c>
      <c r="L6" s="28" t="s">
        <v>54</v>
      </c>
      <c r="M6" s="28">
        <v>0</v>
      </c>
      <c r="N6" s="29" t="s">
        <v>55</v>
      </c>
      <c r="O6" s="28">
        <v>0</v>
      </c>
      <c r="P6" s="29" t="s">
        <v>56</v>
      </c>
      <c r="Q6" s="28">
        <v>0</v>
      </c>
      <c r="R6" s="28" t="s">
        <v>57</v>
      </c>
      <c r="S6" s="29" t="s">
        <v>58</v>
      </c>
      <c r="T6" s="28">
        <v>1</v>
      </c>
      <c r="U6" s="28" t="s">
        <v>59</v>
      </c>
      <c r="V6" s="29"/>
      <c r="W6" s="30">
        <v>1</v>
      </c>
      <c r="X6" s="28" t="s">
        <v>59</v>
      </c>
      <c r="Y6" s="29"/>
      <c r="Z6" s="30">
        <v>1</v>
      </c>
      <c r="AA6" s="28" t="s">
        <v>59</v>
      </c>
      <c r="AB6" s="28"/>
      <c r="AC6" s="30">
        <v>1</v>
      </c>
      <c r="AD6" s="28" t="s">
        <v>59</v>
      </c>
      <c r="AE6" s="28"/>
      <c r="AF6" s="30">
        <v>1</v>
      </c>
      <c r="AG6" s="28" t="s">
        <v>59</v>
      </c>
      <c r="AH6" s="28"/>
      <c r="AI6" s="30">
        <v>1</v>
      </c>
      <c r="AJ6" s="28" t="s">
        <v>59</v>
      </c>
      <c r="AK6" s="31">
        <v>43845</v>
      </c>
      <c r="AL6" s="31"/>
      <c r="AM6" s="31">
        <v>43889</v>
      </c>
      <c r="AN6" s="23" t="s">
        <v>60</v>
      </c>
    </row>
    <row r="7" spans="1:40" ht="55.2" x14ac:dyDescent="0.3">
      <c r="A7" s="22">
        <v>4</v>
      </c>
      <c r="B7" s="23">
        <v>263</v>
      </c>
      <c r="C7" s="24" t="s">
        <v>47</v>
      </c>
      <c r="D7" s="23">
        <v>20</v>
      </c>
      <c r="E7" s="25" t="s">
        <v>61</v>
      </c>
      <c r="F7" s="25">
        <v>1</v>
      </c>
      <c r="G7" s="26" t="s">
        <v>62</v>
      </c>
      <c r="H7" s="27" t="s">
        <v>63</v>
      </c>
      <c r="I7" s="27" t="s">
        <v>64</v>
      </c>
      <c r="J7" s="27" t="s">
        <v>65</v>
      </c>
      <c r="K7" s="27" t="s">
        <v>66</v>
      </c>
      <c r="L7" s="28" t="s">
        <v>67</v>
      </c>
      <c r="M7" s="28">
        <v>0.33</v>
      </c>
      <c r="N7" s="29" t="s">
        <v>68</v>
      </c>
      <c r="O7" s="28">
        <v>0.66</v>
      </c>
      <c r="P7" s="29" t="s">
        <v>69</v>
      </c>
      <c r="Q7" s="28">
        <v>1</v>
      </c>
      <c r="R7" s="28" t="s">
        <v>59</v>
      </c>
      <c r="S7" s="28"/>
      <c r="T7" s="28">
        <v>1</v>
      </c>
      <c r="U7" s="28" t="s">
        <v>59</v>
      </c>
      <c r="V7" s="29"/>
      <c r="W7" s="30">
        <v>1</v>
      </c>
      <c r="X7" s="28" t="s">
        <v>59</v>
      </c>
      <c r="Y7" s="29"/>
      <c r="Z7" s="30">
        <v>1</v>
      </c>
      <c r="AA7" s="28" t="s">
        <v>59</v>
      </c>
      <c r="AB7" s="28"/>
      <c r="AC7" s="30">
        <v>1</v>
      </c>
      <c r="AD7" s="28" t="s">
        <v>59</v>
      </c>
      <c r="AE7" s="28"/>
      <c r="AF7" s="30">
        <v>1</v>
      </c>
      <c r="AG7" s="28" t="s">
        <v>59</v>
      </c>
      <c r="AH7" s="28"/>
      <c r="AI7" s="30">
        <v>1</v>
      </c>
      <c r="AJ7" s="28" t="s">
        <v>59</v>
      </c>
      <c r="AK7" s="31">
        <v>43595</v>
      </c>
      <c r="AL7" s="31"/>
      <c r="AM7" s="31">
        <v>43840</v>
      </c>
      <c r="AN7" s="23" t="s">
        <v>60</v>
      </c>
    </row>
    <row r="8" spans="1:40" ht="41.4" x14ac:dyDescent="0.3">
      <c r="A8" s="22">
        <v>5</v>
      </c>
      <c r="B8" s="23">
        <v>263</v>
      </c>
      <c r="C8" s="24" t="s">
        <v>47</v>
      </c>
      <c r="D8" s="23">
        <v>20</v>
      </c>
      <c r="E8" s="25" t="s">
        <v>70</v>
      </c>
      <c r="F8" s="25">
        <v>1</v>
      </c>
      <c r="G8" s="26" t="s">
        <v>71</v>
      </c>
      <c r="H8" s="27" t="s">
        <v>72</v>
      </c>
      <c r="I8" s="27" t="s">
        <v>73</v>
      </c>
      <c r="J8" s="27" t="s">
        <v>74</v>
      </c>
      <c r="K8" s="27" t="s">
        <v>75</v>
      </c>
      <c r="L8" s="28" t="s">
        <v>76</v>
      </c>
      <c r="M8" s="28">
        <v>0.5</v>
      </c>
      <c r="N8" s="29" t="s">
        <v>77</v>
      </c>
      <c r="O8" s="28">
        <v>0.5</v>
      </c>
      <c r="P8" s="29"/>
      <c r="Q8" s="28">
        <v>0.5</v>
      </c>
      <c r="R8" s="28" t="s">
        <v>57</v>
      </c>
      <c r="S8" s="29" t="s">
        <v>78</v>
      </c>
      <c r="T8" s="28">
        <v>1</v>
      </c>
      <c r="U8" s="28" t="s">
        <v>59</v>
      </c>
      <c r="V8" s="29"/>
      <c r="W8" s="30">
        <v>1</v>
      </c>
      <c r="X8" s="28" t="s">
        <v>59</v>
      </c>
      <c r="Y8" s="29"/>
      <c r="Z8" s="30">
        <v>1</v>
      </c>
      <c r="AA8" s="28" t="s">
        <v>59</v>
      </c>
      <c r="AB8" s="28"/>
      <c r="AC8" s="30">
        <v>1</v>
      </c>
      <c r="AD8" s="28" t="s">
        <v>59</v>
      </c>
      <c r="AE8" s="28"/>
      <c r="AF8" s="30">
        <v>1</v>
      </c>
      <c r="AG8" s="28" t="s">
        <v>59</v>
      </c>
      <c r="AH8" s="28"/>
      <c r="AI8" s="30">
        <v>1</v>
      </c>
      <c r="AJ8" s="28" t="s">
        <v>59</v>
      </c>
      <c r="AK8" s="31">
        <v>43580</v>
      </c>
      <c r="AL8" s="31"/>
      <c r="AM8" s="31">
        <v>43945</v>
      </c>
      <c r="AN8" s="23" t="s">
        <v>79</v>
      </c>
    </row>
    <row r="9" spans="1:40" ht="69" x14ac:dyDescent="0.3">
      <c r="A9" s="22">
        <v>6</v>
      </c>
      <c r="B9" s="23">
        <v>263</v>
      </c>
      <c r="C9" s="24" t="s">
        <v>47</v>
      </c>
      <c r="D9" s="23">
        <v>20</v>
      </c>
      <c r="E9" s="25" t="s">
        <v>80</v>
      </c>
      <c r="F9" s="25">
        <v>1</v>
      </c>
      <c r="G9" s="26" t="s">
        <v>81</v>
      </c>
      <c r="H9" s="27" t="s">
        <v>82</v>
      </c>
      <c r="I9" s="27" t="s">
        <v>83</v>
      </c>
      <c r="J9" s="27" t="s">
        <v>84</v>
      </c>
      <c r="K9" s="27" t="s">
        <v>84</v>
      </c>
      <c r="L9" s="28" t="s">
        <v>85</v>
      </c>
      <c r="M9" s="28">
        <v>0</v>
      </c>
      <c r="N9" s="29" t="s">
        <v>86</v>
      </c>
      <c r="O9" s="28">
        <v>1</v>
      </c>
      <c r="P9" s="29"/>
      <c r="Q9" s="28">
        <v>1</v>
      </c>
      <c r="R9" s="28" t="s">
        <v>59</v>
      </c>
      <c r="S9" s="28"/>
      <c r="T9" s="28">
        <v>1</v>
      </c>
      <c r="U9" s="28" t="s">
        <v>59</v>
      </c>
      <c r="V9" s="29"/>
      <c r="W9" s="30">
        <v>1</v>
      </c>
      <c r="X9" s="28" t="s">
        <v>59</v>
      </c>
      <c r="Y9" s="29" t="s">
        <v>87</v>
      </c>
      <c r="Z9" s="28">
        <v>1</v>
      </c>
      <c r="AA9" s="28" t="s">
        <v>59</v>
      </c>
      <c r="AB9" s="29" t="s">
        <v>88</v>
      </c>
      <c r="AC9" s="28">
        <v>1</v>
      </c>
      <c r="AD9" s="28" t="s">
        <v>59</v>
      </c>
      <c r="AE9" s="29"/>
      <c r="AF9" s="30">
        <v>1</v>
      </c>
      <c r="AG9" s="28" t="s">
        <v>59</v>
      </c>
      <c r="AH9" s="28"/>
      <c r="AI9" s="30">
        <v>1</v>
      </c>
      <c r="AJ9" s="28" t="s">
        <v>59</v>
      </c>
      <c r="AK9" s="31">
        <v>43617</v>
      </c>
      <c r="AL9" s="31"/>
      <c r="AM9" s="31">
        <v>43768</v>
      </c>
      <c r="AN9" s="23" t="s">
        <v>89</v>
      </c>
    </row>
    <row r="10" spans="1:40" ht="82.8" x14ac:dyDescent="0.3">
      <c r="A10" s="22">
        <v>7</v>
      </c>
      <c r="B10" s="23">
        <v>263</v>
      </c>
      <c r="C10" s="24" t="s">
        <v>47</v>
      </c>
      <c r="D10" s="23">
        <v>20</v>
      </c>
      <c r="E10" s="25" t="s">
        <v>80</v>
      </c>
      <c r="F10" s="25">
        <v>2</v>
      </c>
      <c r="G10" s="26" t="s">
        <v>81</v>
      </c>
      <c r="H10" s="27" t="s">
        <v>82</v>
      </c>
      <c r="I10" s="27" t="s">
        <v>90</v>
      </c>
      <c r="J10" s="27" t="s">
        <v>91</v>
      </c>
      <c r="K10" s="27" t="s">
        <v>91</v>
      </c>
      <c r="L10" s="28" t="s">
        <v>85</v>
      </c>
      <c r="M10" s="28">
        <v>0</v>
      </c>
      <c r="N10" s="29" t="s">
        <v>92</v>
      </c>
      <c r="O10" s="28">
        <v>1</v>
      </c>
      <c r="P10" s="29"/>
      <c r="Q10" s="28">
        <v>1</v>
      </c>
      <c r="R10" s="28" t="s">
        <v>59</v>
      </c>
      <c r="S10" s="28"/>
      <c r="T10" s="28">
        <v>1</v>
      </c>
      <c r="U10" s="28" t="s">
        <v>59</v>
      </c>
      <c r="V10" s="29"/>
      <c r="W10" s="30">
        <v>1</v>
      </c>
      <c r="X10" s="28" t="s">
        <v>59</v>
      </c>
      <c r="Y10" s="29" t="s">
        <v>87</v>
      </c>
      <c r="Z10" s="28">
        <v>1</v>
      </c>
      <c r="AA10" s="28" t="s">
        <v>59</v>
      </c>
      <c r="AB10" s="29" t="s">
        <v>88</v>
      </c>
      <c r="AC10" s="28">
        <v>1</v>
      </c>
      <c r="AD10" s="28" t="s">
        <v>59</v>
      </c>
      <c r="AE10" s="29"/>
      <c r="AF10" s="30">
        <v>1</v>
      </c>
      <c r="AG10" s="28" t="s">
        <v>59</v>
      </c>
      <c r="AH10" s="28"/>
      <c r="AI10" s="30">
        <v>1</v>
      </c>
      <c r="AJ10" s="28" t="s">
        <v>59</v>
      </c>
      <c r="AK10" s="31">
        <v>43617</v>
      </c>
      <c r="AL10" s="31"/>
      <c r="AM10" s="31">
        <v>43768</v>
      </c>
      <c r="AN10" s="23" t="s">
        <v>89</v>
      </c>
    </row>
    <row r="11" spans="1:40" ht="138" x14ac:dyDescent="0.3">
      <c r="A11" s="22">
        <v>8</v>
      </c>
      <c r="B11" s="23">
        <v>263</v>
      </c>
      <c r="C11" s="24" t="s">
        <v>47</v>
      </c>
      <c r="D11" s="23">
        <v>29</v>
      </c>
      <c r="E11" s="25" t="s">
        <v>93</v>
      </c>
      <c r="F11" s="25">
        <v>1</v>
      </c>
      <c r="G11" s="26" t="s">
        <v>94</v>
      </c>
      <c r="H11" s="27" t="s">
        <v>95</v>
      </c>
      <c r="I11" s="27" t="s">
        <v>96</v>
      </c>
      <c r="J11" s="27" t="s">
        <v>97</v>
      </c>
      <c r="K11" s="27" t="s">
        <v>98</v>
      </c>
      <c r="L11" s="28" t="s">
        <v>99</v>
      </c>
      <c r="M11" s="28" t="s">
        <v>99</v>
      </c>
      <c r="N11" s="28" t="s">
        <v>99</v>
      </c>
      <c r="O11" s="28" t="s">
        <v>99</v>
      </c>
      <c r="P11" s="28" t="s">
        <v>99</v>
      </c>
      <c r="Q11" s="28" t="s">
        <v>99</v>
      </c>
      <c r="R11" s="28" t="s">
        <v>57</v>
      </c>
      <c r="S11" s="28" t="s">
        <v>41</v>
      </c>
      <c r="T11" s="28" t="s">
        <v>99</v>
      </c>
      <c r="U11" s="28" t="s">
        <v>100</v>
      </c>
      <c r="V11" s="29" t="s">
        <v>101</v>
      </c>
      <c r="W11" s="30">
        <v>0</v>
      </c>
      <c r="X11" s="28" t="s">
        <v>39</v>
      </c>
      <c r="Y11" s="29" t="s">
        <v>102</v>
      </c>
      <c r="Z11" s="28">
        <v>1</v>
      </c>
      <c r="AA11" s="28" t="s">
        <v>59</v>
      </c>
      <c r="AB11" s="28"/>
      <c r="AC11" s="28">
        <v>1</v>
      </c>
      <c r="AD11" s="28" t="s">
        <v>59</v>
      </c>
      <c r="AE11" s="28"/>
      <c r="AF11" s="30">
        <v>1</v>
      </c>
      <c r="AG11" s="28" t="s">
        <v>59</v>
      </c>
      <c r="AH11" s="28"/>
      <c r="AI11" s="30">
        <v>1</v>
      </c>
      <c r="AJ11" s="28" t="s">
        <v>59</v>
      </c>
      <c r="AK11" s="31">
        <v>43788</v>
      </c>
      <c r="AL11" s="31"/>
      <c r="AM11" s="31">
        <v>43969</v>
      </c>
      <c r="AN11" s="23" t="s">
        <v>103</v>
      </c>
    </row>
    <row r="12" spans="1:40" ht="138" x14ac:dyDescent="0.3">
      <c r="A12" s="22">
        <v>9</v>
      </c>
      <c r="B12" s="23">
        <v>263</v>
      </c>
      <c r="C12" s="24" t="s">
        <v>47</v>
      </c>
      <c r="D12" s="23">
        <v>29</v>
      </c>
      <c r="E12" s="25" t="s">
        <v>93</v>
      </c>
      <c r="F12" s="25">
        <v>2</v>
      </c>
      <c r="G12" s="26" t="s">
        <v>104</v>
      </c>
      <c r="H12" s="27" t="s">
        <v>95</v>
      </c>
      <c r="I12" s="27" t="s">
        <v>105</v>
      </c>
      <c r="J12" s="27" t="s">
        <v>106</v>
      </c>
      <c r="K12" s="27" t="s">
        <v>107</v>
      </c>
      <c r="L12" s="28" t="s">
        <v>99</v>
      </c>
      <c r="M12" s="28" t="s">
        <v>99</v>
      </c>
      <c r="N12" s="28" t="s">
        <v>99</v>
      </c>
      <c r="O12" s="28" t="s">
        <v>99</v>
      </c>
      <c r="P12" s="28" t="s">
        <v>99</v>
      </c>
      <c r="Q12" s="28" t="s">
        <v>99</v>
      </c>
      <c r="R12" s="28" t="s">
        <v>57</v>
      </c>
      <c r="S12" s="29" t="s">
        <v>108</v>
      </c>
      <c r="T12" s="28">
        <v>1</v>
      </c>
      <c r="U12" s="28" t="s">
        <v>59</v>
      </c>
      <c r="V12" s="29"/>
      <c r="W12" s="28">
        <v>1</v>
      </c>
      <c r="X12" s="28" t="s">
        <v>59</v>
      </c>
      <c r="Y12" s="29"/>
      <c r="Z12" s="28">
        <v>1</v>
      </c>
      <c r="AA12" s="28" t="s">
        <v>59</v>
      </c>
      <c r="AB12" s="28"/>
      <c r="AC12" s="28">
        <v>1</v>
      </c>
      <c r="AD12" s="28" t="s">
        <v>59</v>
      </c>
      <c r="AE12" s="28"/>
      <c r="AF12" s="30">
        <v>1</v>
      </c>
      <c r="AG12" s="28" t="s">
        <v>59</v>
      </c>
      <c r="AH12" s="28"/>
      <c r="AI12" s="30">
        <v>1</v>
      </c>
      <c r="AJ12" s="28" t="s">
        <v>59</v>
      </c>
      <c r="AK12" s="31">
        <v>43788</v>
      </c>
      <c r="AL12" s="31"/>
      <c r="AM12" s="31">
        <v>43969</v>
      </c>
      <c r="AN12" s="23" t="s">
        <v>79</v>
      </c>
    </row>
    <row r="13" spans="1:40" ht="138" x14ac:dyDescent="0.3">
      <c r="A13" s="22">
        <v>10</v>
      </c>
      <c r="B13" s="23">
        <v>263</v>
      </c>
      <c r="C13" s="24" t="s">
        <v>47</v>
      </c>
      <c r="D13" s="23">
        <v>29</v>
      </c>
      <c r="E13" s="25" t="s">
        <v>93</v>
      </c>
      <c r="F13" s="25">
        <v>3</v>
      </c>
      <c r="G13" s="26" t="s">
        <v>104</v>
      </c>
      <c r="H13" s="27" t="s">
        <v>95</v>
      </c>
      <c r="I13" s="27" t="s">
        <v>109</v>
      </c>
      <c r="J13" s="27" t="s">
        <v>110</v>
      </c>
      <c r="K13" s="27" t="s">
        <v>111</v>
      </c>
      <c r="L13" s="28" t="s">
        <v>99</v>
      </c>
      <c r="M13" s="28" t="s">
        <v>99</v>
      </c>
      <c r="N13" s="28" t="s">
        <v>99</v>
      </c>
      <c r="O13" s="28" t="s">
        <v>99</v>
      </c>
      <c r="P13" s="28" t="s">
        <v>99</v>
      </c>
      <c r="Q13" s="28" t="s">
        <v>99</v>
      </c>
      <c r="R13" s="28" t="s">
        <v>57</v>
      </c>
      <c r="S13" s="32" t="s">
        <v>112</v>
      </c>
      <c r="T13" s="28">
        <v>1</v>
      </c>
      <c r="U13" s="28" t="s">
        <v>59</v>
      </c>
      <c r="V13" s="29"/>
      <c r="W13" s="28">
        <v>1</v>
      </c>
      <c r="X13" s="28" t="s">
        <v>59</v>
      </c>
      <c r="Y13" s="29"/>
      <c r="Z13" s="28">
        <v>1</v>
      </c>
      <c r="AA13" s="28" t="s">
        <v>59</v>
      </c>
      <c r="AB13" s="28"/>
      <c r="AC13" s="28">
        <v>1</v>
      </c>
      <c r="AD13" s="28" t="s">
        <v>59</v>
      </c>
      <c r="AE13" s="28"/>
      <c r="AF13" s="30">
        <v>1</v>
      </c>
      <c r="AG13" s="28" t="s">
        <v>59</v>
      </c>
      <c r="AH13" s="28"/>
      <c r="AI13" s="30">
        <v>1</v>
      </c>
      <c r="AJ13" s="28" t="s">
        <v>59</v>
      </c>
      <c r="AK13" s="31">
        <v>43788</v>
      </c>
      <c r="AL13" s="31"/>
      <c r="AM13" s="31">
        <v>43969</v>
      </c>
      <c r="AN13" s="23" t="s">
        <v>113</v>
      </c>
    </row>
    <row r="14" spans="1:40" ht="234.6" x14ac:dyDescent="0.3">
      <c r="A14" s="22">
        <v>11</v>
      </c>
      <c r="B14" s="23">
        <v>263</v>
      </c>
      <c r="C14" s="24" t="s">
        <v>47</v>
      </c>
      <c r="D14" s="23">
        <v>29</v>
      </c>
      <c r="E14" s="25" t="s">
        <v>114</v>
      </c>
      <c r="F14" s="25">
        <v>1</v>
      </c>
      <c r="G14" s="26" t="s">
        <v>115</v>
      </c>
      <c r="H14" s="27" t="s">
        <v>116</v>
      </c>
      <c r="I14" s="27" t="s">
        <v>117</v>
      </c>
      <c r="J14" s="27" t="s">
        <v>118</v>
      </c>
      <c r="K14" s="27" t="s">
        <v>119</v>
      </c>
      <c r="L14" s="28" t="s">
        <v>99</v>
      </c>
      <c r="M14" s="28" t="s">
        <v>99</v>
      </c>
      <c r="N14" s="28" t="s">
        <v>99</v>
      </c>
      <c r="O14" s="28" t="s">
        <v>99</v>
      </c>
      <c r="P14" s="32" t="s">
        <v>120</v>
      </c>
      <c r="Q14" s="28">
        <v>0.2</v>
      </c>
      <c r="R14" s="28" t="s">
        <v>57</v>
      </c>
      <c r="S14" s="32" t="s">
        <v>121</v>
      </c>
      <c r="T14" s="28">
        <v>1</v>
      </c>
      <c r="U14" s="28" t="s">
        <v>59</v>
      </c>
      <c r="V14" s="29"/>
      <c r="W14" s="28">
        <v>1</v>
      </c>
      <c r="X14" s="28" t="s">
        <v>59</v>
      </c>
      <c r="Y14" s="29"/>
      <c r="Z14" s="28">
        <v>1</v>
      </c>
      <c r="AA14" s="28" t="s">
        <v>59</v>
      </c>
      <c r="AB14" s="28"/>
      <c r="AC14" s="28">
        <v>1</v>
      </c>
      <c r="AD14" s="28" t="s">
        <v>59</v>
      </c>
      <c r="AE14" s="28"/>
      <c r="AF14" s="30">
        <v>1</v>
      </c>
      <c r="AG14" s="28" t="s">
        <v>59</v>
      </c>
      <c r="AH14" s="28"/>
      <c r="AI14" s="30">
        <v>1</v>
      </c>
      <c r="AJ14" s="28" t="s">
        <v>59</v>
      </c>
      <c r="AK14" s="31">
        <v>43788</v>
      </c>
      <c r="AL14" s="31"/>
      <c r="AM14" s="31">
        <v>43969</v>
      </c>
      <c r="AN14" s="23" t="s">
        <v>122</v>
      </c>
    </row>
    <row r="15" spans="1:40" ht="138.6" customHeight="1" x14ac:dyDescent="0.3">
      <c r="A15" s="22">
        <v>12</v>
      </c>
      <c r="B15" s="23">
        <v>263</v>
      </c>
      <c r="C15" s="25" t="s">
        <v>123</v>
      </c>
      <c r="D15" s="23">
        <v>501</v>
      </c>
      <c r="E15" s="25" t="s">
        <v>124</v>
      </c>
      <c r="F15" s="25">
        <v>1</v>
      </c>
      <c r="G15" s="26" t="s">
        <v>125</v>
      </c>
      <c r="H15" s="27" t="s">
        <v>126</v>
      </c>
      <c r="I15" s="27" t="s">
        <v>127</v>
      </c>
      <c r="J15" s="27" t="s">
        <v>128</v>
      </c>
      <c r="K15" s="27" t="s">
        <v>129</v>
      </c>
      <c r="L15" s="28" t="s">
        <v>99</v>
      </c>
      <c r="M15" s="28" t="s">
        <v>99</v>
      </c>
      <c r="N15" s="28" t="s">
        <v>99</v>
      </c>
      <c r="O15" s="28" t="s">
        <v>99</v>
      </c>
      <c r="P15" s="28" t="s">
        <v>99</v>
      </c>
      <c r="Q15" s="28" t="s">
        <v>99</v>
      </c>
      <c r="R15" s="28" t="s">
        <v>99</v>
      </c>
      <c r="S15" s="28" t="s">
        <v>41</v>
      </c>
      <c r="T15" s="28" t="s">
        <v>99</v>
      </c>
      <c r="U15" s="28" t="s">
        <v>100</v>
      </c>
      <c r="V15" s="29" t="s">
        <v>130</v>
      </c>
      <c r="W15" s="28" t="s">
        <v>99</v>
      </c>
      <c r="X15" s="28" t="s">
        <v>100</v>
      </c>
      <c r="Y15" s="29" t="s">
        <v>131</v>
      </c>
      <c r="Z15" s="28">
        <v>0.2</v>
      </c>
      <c r="AA15" s="28" t="s">
        <v>57</v>
      </c>
      <c r="AB15" s="28" t="s">
        <v>41</v>
      </c>
      <c r="AC15" s="28">
        <v>0</v>
      </c>
      <c r="AD15" s="28" t="s">
        <v>57</v>
      </c>
      <c r="AE15" s="29" t="s">
        <v>284</v>
      </c>
      <c r="AF15" s="28">
        <v>1</v>
      </c>
      <c r="AG15" s="28" t="s">
        <v>59</v>
      </c>
      <c r="AH15" s="28"/>
      <c r="AI15" s="28">
        <v>1</v>
      </c>
      <c r="AJ15" s="28" t="s">
        <v>59</v>
      </c>
      <c r="AK15" s="31">
        <v>43861</v>
      </c>
      <c r="AL15" s="31"/>
      <c r="AM15" s="31">
        <v>44227</v>
      </c>
      <c r="AN15" s="23" t="s">
        <v>79</v>
      </c>
    </row>
    <row r="16" spans="1:40" ht="153.6" customHeight="1" x14ac:dyDescent="0.3">
      <c r="A16" s="22">
        <v>13</v>
      </c>
      <c r="B16" s="23">
        <v>263</v>
      </c>
      <c r="C16" s="25" t="s">
        <v>123</v>
      </c>
      <c r="D16" s="23">
        <v>501</v>
      </c>
      <c r="E16" s="25" t="s">
        <v>124</v>
      </c>
      <c r="F16" s="25">
        <v>2</v>
      </c>
      <c r="G16" s="26" t="s">
        <v>125</v>
      </c>
      <c r="H16" s="27" t="s">
        <v>126</v>
      </c>
      <c r="I16" s="27" t="s">
        <v>132</v>
      </c>
      <c r="J16" s="27" t="s">
        <v>133</v>
      </c>
      <c r="K16" s="27" t="s">
        <v>134</v>
      </c>
      <c r="L16" s="28" t="s">
        <v>99</v>
      </c>
      <c r="M16" s="28" t="s">
        <v>99</v>
      </c>
      <c r="N16" s="28" t="s">
        <v>99</v>
      </c>
      <c r="O16" s="28" t="s">
        <v>99</v>
      </c>
      <c r="P16" s="28" t="s">
        <v>99</v>
      </c>
      <c r="Q16" s="28" t="s">
        <v>99</v>
      </c>
      <c r="R16" s="28" t="s">
        <v>99</v>
      </c>
      <c r="S16" s="28" t="s">
        <v>99</v>
      </c>
      <c r="T16" s="28" t="s">
        <v>99</v>
      </c>
      <c r="U16" s="28" t="s">
        <v>99</v>
      </c>
      <c r="V16" s="28" t="s">
        <v>99</v>
      </c>
      <c r="W16" s="28" t="s">
        <v>99</v>
      </c>
      <c r="X16" s="28" t="s">
        <v>99</v>
      </c>
      <c r="Y16" s="28" t="s">
        <v>41</v>
      </c>
      <c r="Z16" s="28">
        <v>0</v>
      </c>
      <c r="AA16" s="28" t="s">
        <v>57</v>
      </c>
      <c r="AB16" s="29" t="s">
        <v>135</v>
      </c>
      <c r="AC16" s="28">
        <v>0.7</v>
      </c>
      <c r="AD16" s="28" t="s">
        <v>57</v>
      </c>
      <c r="AE16" s="29" t="s">
        <v>285</v>
      </c>
      <c r="AF16" s="28">
        <v>1</v>
      </c>
      <c r="AG16" s="28" t="s">
        <v>59</v>
      </c>
      <c r="AH16" s="28"/>
      <c r="AI16" s="28">
        <v>1</v>
      </c>
      <c r="AJ16" s="28" t="s">
        <v>59</v>
      </c>
      <c r="AK16" s="31">
        <v>43861</v>
      </c>
      <c r="AL16" s="31">
        <v>44130</v>
      </c>
      <c r="AM16" s="31">
        <v>44227</v>
      </c>
      <c r="AN16" s="23" t="s">
        <v>136</v>
      </c>
    </row>
    <row r="17" spans="1:40" ht="405.6" customHeight="1" x14ac:dyDescent="0.3">
      <c r="A17" s="22">
        <v>14</v>
      </c>
      <c r="B17" s="23">
        <v>263</v>
      </c>
      <c r="C17" s="25" t="s">
        <v>123</v>
      </c>
      <c r="D17" s="23">
        <v>501</v>
      </c>
      <c r="E17" s="25" t="s">
        <v>124</v>
      </c>
      <c r="F17" s="25">
        <v>3</v>
      </c>
      <c r="G17" s="26" t="s">
        <v>125</v>
      </c>
      <c r="H17" s="27" t="s">
        <v>126</v>
      </c>
      <c r="I17" s="27" t="s">
        <v>137</v>
      </c>
      <c r="J17" s="27" t="s">
        <v>138</v>
      </c>
      <c r="K17" s="27" t="s">
        <v>139</v>
      </c>
      <c r="L17" s="28" t="s">
        <v>99</v>
      </c>
      <c r="M17" s="28" t="s">
        <v>99</v>
      </c>
      <c r="N17" s="28" t="s">
        <v>99</v>
      </c>
      <c r="O17" s="28" t="s">
        <v>99</v>
      </c>
      <c r="P17" s="28" t="s">
        <v>99</v>
      </c>
      <c r="Q17" s="28" t="s">
        <v>99</v>
      </c>
      <c r="R17" s="28" t="s">
        <v>99</v>
      </c>
      <c r="S17" s="28" t="s">
        <v>41</v>
      </c>
      <c r="T17" s="28" t="s">
        <v>99</v>
      </c>
      <c r="U17" s="28" t="s">
        <v>100</v>
      </c>
      <c r="V17" s="29" t="s">
        <v>140</v>
      </c>
      <c r="W17" s="28" t="s">
        <v>99</v>
      </c>
      <c r="X17" s="28" t="s">
        <v>100</v>
      </c>
      <c r="Y17" s="29" t="s">
        <v>141</v>
      </c>
      <c r="Z17" s="28">
        <v>0.3</v>
      </c>
      <c r="AA17" s="28" t="s">
        <v>57</v>
      </c>
      <c r="AB17" s="29" t="s">
        <v>142</v>
      </c>
      <c r="AC17" s="28">
        <v>0.3</v>
      </c>
      <c r="AD17" s="28" t="s">
        <v>57</v>
      </c>
      <c r="AE17" s="29" t="s">
        <v>286</v>
      </c>
      <c r="AF17" s="28">
        <v>1</v>
      </c>
      <c r="AG17" s="28" t="s">
        <v>59</v>
      </c>
      <c r="AH17" s="29" t="s">
        <v>303</v>
      </c>
      <c r="AI17" s="28">
        <v>1</v>
      </c>
      <c r="AJ17" s="28" t="s">
        <v>59</v>
      </c>
      <c r="AK17" s="31">
        <v>43861</v>
      </c>
      <c r="AL17" s="31"/>
      <c r="AM17" s="31">
        <v>44227</v>
      </c>
      <c r="AN17" s="23" t="s">
        <v>143</v>
      </c>
    </row>
    <row r="18" spans="1:40" ht="76.2" customHeight="1" x14ac:dyDescent="0.3">
      <c r="A18" s="22">
        <v>15</v>
      </c>
      <c r="B18" s="23">
        <v>263</v>
      </c>
      <c r="C18" s="25" t="s">
        <v>123</v>
      </c>
      <c r="D18" s="23">
        <v>65</v>
      </c>
      <c r="E18" s="25" t="s">
        <v>144</v>
      </c>
      <c r="F18" s="25">
        <v>1</v>
      </c>
      <c r="G18" s="26" t="s">
        <v>145</v>
      </c>
      <c r="H18" s="27" t="s">
        <v>146</v>
      </c>
      <c r="I18" s="27" t="s">
        <v>147</v>
      </c>
      <c r="J18" s="27" t="s">
        <v>148</v>
      </c>
      <c r="K18" s="27" t="s">
        <v>149</v>
      </c>
      <c r="L18" s="28" t="s">
        <v>99</v>
      </c>
      <c r="M18" s="28" t="s">
        <v>99</v>
      </c>
      <c r="N18" s="28" t="s">
        <v>99</v>
      </c>
      <c r="O18" s="28" t="s">
        <v>99</v>
      </c>
      <c r="P18" s="28" t="s">
        <v>99</v>
      </c>
      <c r="Q18" s="28" t="s">
        <v>99</v>
      </c>
      <c r="R18" s="28" t="s">
        <v>99</v>
      </c>
      <c r="S18" s="28" t="s">
        <v>99</v>
      </c>
      <c r="T18" s="28" t="s">
        <v>99</v>
      </c>
      <c r="U18" s="28" t="s">
        <v>99</v>
      </c>
      <c r="V18" s="28" t="s">
        <v>99</v>
      </c>
      <c r="W18" s="28" t="s">
        <v>99</v>
      </c>
      <c r="X18" s="28" t="s">
        <v>99</v>
      </c>
      <c r="Y18" s="28" t="s">
        <v>41</v>
      </c>
      <c r="Z18" s="28">
        <v>0</v>
      </c>
      <c r="AA18" s="28" t="s">
        <v>57</v>
      </c>
      <c r="AB18" s="29" t="s">
        <v>150</v>
      </c>
      <c r="AC18" s="28">
        <v>1</v>
      </c>
      <c r="AD18" s="28" t="s">
        <v>59</v>
      </c>
      <c r="AE18" s="29"/>
      <c r="AF18" s="28">
        <v>1</v>
      </c>
      <c r="AG18" s="28" t="s">
        <v>59</v>
      </c>
      <c r="AH18" s="28"/>
      <c r="AI18" s="28">
        <v>1</v>
      </c>
      <c r="AJ18" s="28" t="s">
        <v>59</v>
      </c>
      <c r="AK18" s="31">
        <v>44095</v>
      </c>
      <c r="AL18" s="31"/>
      <c r="AM18" s="31">
        <v>44135</v>
      </c>
      <c r="AN18" s="23" t="s">
        <v>151</v>
      </c>
    </row>
    <row r="19" spans="1:40" ht="41.4" x14ac:dyDescent="0.3">
      <c r="A19" s="22">
        <v>16</v>
      </c>
      <c r="B19" s="23">
        <v>263</v>
      </c>
      <c r="C19" s="25" t="s">
        <v>123</v>
      </c>
      <c r="D19" s="23">
        <v>65</v>
      </c>
      <c r="E19" s="25" t="s">
        <v>144</v>
      </c>
      <c r="F19" s="25">
        <v>2</v>
      </c>
      <c r="G19" s="26" t="s">
        <v>145</v>
      </c>
      <c r="H19" s="27" t="s">
        <v>146</v>
      </c>
      <c r="I19" s="27" t="s">
        <v>152</v>
      </c>
      <c r="J19" s="27" t="s">
        <v>153</v>
      </c>
      <c r="K19" s="27" t="s">
        <v>154</v>
      </c>
      <c r="L19" s="28" t="s">
        <v>99</v>
      </c>
      <c r="M19" s="28" t="s">
        <v>99</v>
      </c>
      <c r="N19" s="28" t="s">
        <v>99</v>
      </c>
      <c r="O19" s="28" t="s">
        <v>99</v>
      </c>
      <c r="P19" s="28" t="s">
        <v>99</v>
      </c>
      <c r="Q19" s="28" t="s">
        <v>99</v>
      </c>
      <c r="R19" s="28" t="s">
        <v>99</v>
      </c>
      <c r="S19" s="28" t="s">
        <v>99</v>
      </c>
      <c r="T19" s="28" t="s">
        <v>99</v>
      </c>
      <c r="U19" s="28" t="s">
        <v>99</v>
      </c>
      <c r="V19" s="28" t="s">
        <v>99</v>
      </c>
      <c r="W19" s="28" t="s">
        <v>99</v>
      </c>
      <c r="X19" s="28" t="s">
        <v>99</v>
      </c>
      <c r="Y19" s="28" t="s">
        <v>41</v>
      </c>
      <c r="Z19" s="28">
        <v>0</v>
      </c>
      <c r="AA19" s="28" t="s">
        <v>57</v>
      </c>
      <c r="AB19" s="29" t="s">
        <v>155</v>
      </c>
      <c r="AC19" s="28">
        <v>1</v>
      </c>
      <c r="AD19" s="28" t="s">
        <v>59</v>
      </c>
      <c r="AE19" s="29"/>
      <c r="AF19" s="28">
        <v>1</v>
      </c>
      <c r="AG19" s="28" t="s">
        <v>59</v>
      </c>
      <c r="AH19" s="28"/>
      <c r="AI19" s="28">
        <v>1</v>
      </c>
      <c r="AJ19" s="28" t="s">
        <v>59</v>
      </c>
      <c r="AK19" s="31">
        <v>44095</v>
      </c>
      <c r="AL19" s="31"/>
      <c r="AM19" s="31">
        <v>44377</v>
      </c>
      <c r="AN19" s="23" t="s">
        <v>151</v>
      </c>
    </row>
    <row r="20" spans="1:40" ht="79.2" customHeight="1" x14ac:dyDescent="0.3">
      <c r="A20" s="22">
        <v>17</v>
      </c>
      <c r="B20" s="23">
        <v>263</v>
      </c>
      <c r="C20" s="25" t="s">
        <v>123</v>
      </c>
      <c r="D20" s="23">
        <v>65</v>
      </c>
      <c r="E20" s="25" t="s">
        <v>144</v>
      </c>
      <c r="F20" s="25">
        <v>3</v>
      </c>
      <c r="G20" s="26" t="s">
        <v>145</v>
      </c>
      <c r="H20" s="27" t="s">
        <v>146</v>
      </c>
      <c r="I20" s="27" t="s">
        <v>156</v>
      </c>
      <c r="J20" s="27" t="s">
        <v>157</v>
      </c>
      <c r="K20" s="27" t="s">
        <v>158</v>
      </c>
      <c r="L20" s="28" t="s">
        <v>99</v>
      </c>
      <c r="M20" s="28" t="s">
        <v>99</v>
      </c>
      <c r="N20" s="28" t="s">
        <v>99</v>
      </c>
      <c r="O20" s="28" t="s">
        <v>99</v>
      </c>
      <c r="P20" s="28" t="s">
        <v>99</v>
      </c>
      <c r="Q20" s="28" t="s">
        <v>99</v>
      </c>
      <c r="R20" s="28" t="s">
        <v>99</v>
      </c>
      <c r="S20" s="28" t="s">
        <v>99</v>
      </c>
      <c r="T20" s="28" t="s">
        <v>99</v>
      </c>
      <c r="U20" s="28" t="s">
        <v>99</v>
      </c>
      <c r="V20" s="28" t="s">
        <v>99</v>
      </c>
      <c r="W20" s="28" t="s">
        <v>99</v>
      </c>
      <c r="X20" s="28" t="s">
        <v>99</v>
      </c>
      <c r="Y20" s="28" t="s">
        <v>41</v>
      </c>
      <c r="Z20" s="28">
        <v>0</v>
      </c>
      <c r="AA20" s="28" t="s">
        <v>57</v>
      </c>
      <c r="AB20" s="29" t="s">
        <v>150</v>
      </c>
      <c r="AC20" s="28">
        <v>1</v>
      </c>
      <c r="AD20" s="28" t="s">
        <v>59</v>
      </c>
      <c r="AE20" s="29" t="s">
        <v>305</v>
      </c>
      <c r="AF20" s="28">
        <v>1</v>
      </c>
      <c r="AG20" s="28" t="s">
        <v>59</v>
      </c>
      <c r="AH20" s="28"/>
      <c r="AI20" s="28">
        <v>1</v>
      </c>
      <c r="AJ20" s="28" t="s">
        <v>59</v>
      </c>
      <c r="AK20" s="31">
        <v>44095</v>
      </c>
      <c r="AL20" s="31"/>
      <c r="AM20" s="31">
        <v>44377</v>
      </c>
      <c r="AN20" s="23" t="s">
        <v>151</v>
      </c>
    </row>
    <row r="21" spans="1:40" ht="189.6" customHeight="1" x14ac:dyDescent="0.3">
      <c r="A21" s="22">
        <v>18</v>
      </c>
      <c r="B21" s="23">
        <v>263</v>
      </c>
      <c r="C21" s="25" t="s">
        <v>123</v>
      </c>
      <c r="D21" s="23">
        <v>65</v>
      </c>
      <c r="E21" s="25" t="s">
        <v>144</v>
      </c>
      <c r="F21" s="25">
        <v>4</v>
      </c>
      <c r="G21" s="26" t="s">
        <v>145</v>
      </c>
      <c r="H21" s="27" t="s">
        <v>146</v>
      </c>
      <c r="I21" s="27" t="s">
        <v>159</v>
      </c>
      <c r="J21" s="27" t="s">
        <v>160</v>
      </c>
      <c r="K21" s="27" t="s">
        <v>161</v>
      </c>
      <c r="L21" s="28" t="s">
        <v>99</v>
      </c>
      <c r="M21" s="28" t="s">
        <v>99</v>
      </c>
      <c r="N21" s="28" t="s">
        <v>99</v>
      </c>
      <c r="O21" s="28" t="s">
        <v>99</v>
      </c>
      <c r="P21" s="28" t="s">
        <v>99</v>
      </c>
      <c r="Q21" s="28" t="s">
        <v>99</v>
      </c>
      <c r="R21" s="28" t="s">
        <v>99</v>
      </c>
      <c r="S21" s="28" t="s">
        <v>99</v>
      </c>
      <c r="T21" s="28" t="s">
        <v>99</v>
      </c>
      <c r="U21" s="28" t="s">
        <v>99</v>
      </c>
      <c r="V21" s="28" t="s">
        <v>99</v>
      </c>
      <c r="W21" s="28" t="s">
        <v>99</v>
      </c>
      <c r="X21" s="28" t="s">
        <v>99</v>
      </c>
      <c r="Y21" s="28" t="s">
        <v>41</v>
      </c>
      <c r="Z21" s="28">
        <v>0</v>
      </c>
      <c r="AA21" s="28" t="s">
        <v>57</v>
      </c>
      <c r="AB21" s="28" t="s">
        <v>41</v>
      </c>
      <c r="AC21" s="28">
        <v>0</v>
      </c>
      <c r="AD21" s="28" t="s">
        <v>57</v>
      </c>
      <c r="AE21" s="28" t="s">
        <v>41</v>
      </c>
      <c r="AF21" s="28">
        <v>0</v>
      </c>
      <c r="AG21" s="28" t="s">
        <v>57</v>
      </c>
      <c r="AH21" s="29" t="s">
        <v>304</v>
      </c>
      <c r="AI21" s="28">
        <v>1</v>
      </c>
      <c r="AJ21" s="28" t="s">
        <v>59</v>
      </c>
      <c r="AK21" s="31">
        <v>44095</v>
      </c>
      <c r="AL21" s="31"/>
      <c r="AM21" s="31">
        <v>44377</v>
      </c>
      <c r="AN21" s="23" t="s">
        <v>162</v>
      </c>
    </row>
    <row r="22" spans="1:40" ht="93" customHeight="1" x14ac:dyDescent="0.3">
      <c r="A22" s="33">
        <v>19</v>
      </c>
      <c r="B22" s="34">
        <v>263</v>
      </c>
      <c r="C22" s="35" t="s">
        <v>123</v>
      </c>
      <c r="D22" s="34">
        <v>65</v>
      </c>
      <c r="E22" s="35" t="s">
        <v>163</v>
      </c>
      <c r="F22" s="35">
        <v>1</v>
      </c>
      <c r="G22" s="36" t="s">
        <v>164</v>
      </c>
      <c r="H22" s="37" t="s">
        <v>165</v>
      </c>
      <c r="I22" s="37" t="s">
        <v>166</v>
      </c>
      <c r="J22" s="37" t="s">
        <v>167</v>
      </c>
      <c r="K22" s="37" t="s">
        <v>168</v>
      </c>
      <c r="L22" s="38" t="s">
        <v>99</v>
      </c>
      <c r="M22" s="38" t="s">
        <v>99</v>
      </c>
      <c r="N22" s="38" t="s">
        <v>99</v>
      </c>
      <c r="O22" s="38" t="s">
        <v>99</v>
      </c>
      <c r="P22" s="38" t="s">
        <v>99</v>
      </c>
      <c r="Q22" s="38" t="s">
        <v>99</v>
      </c>
      <c r="R22" s="38" t="s">
        <v>99</v>
      </c>
      <c r="S22" s="38" t="s">
        <v>99</v>
      </c>
      <c r="T22" s="38" t="s">
        <v>99</v>
      </c>
      <c r="U22" s="38" t="s">
        <v>99</v>
      </c>
      <c r="V22" s="38" t="s">
        <v>99</v>
      </c>
      <c r="W22" s="38" t="s">
        <v>99</v>
      </c>
      <c r="X22" s="38" t="s">
        <v>99</v>
      </c>
      <c r="Y22" s="39" t="s">
        <v>270</v>
      </c>
      <c r="Z22" s="38">
        <v>0.5</v>
      </c>
      <c r="AA22" s="38" t="s">
        <v>57</v>
      </c>
      <c r="AB22" s="39" t="s">
        <v>169</v>
      </c>
      <c r="AC22" s="38">
        <v>0.75</v>
      </c>
      <c r="AD22" s="38" t="s">
        <v>57</v>
      </c>
      <c r="AE22" s="39" t="s">
        <v>295</v>
      </c>
      <c r="AF22" s="38">
        <v>0.75</v>
      </c>
      <c r="AG22" s="38" t="s">
        <v>57</v>
      </c>
      <c r="AH22" s="39" t="s">
        <v>310</v>
      </c>
      <c r="AI22" s="38">
        <v>0.75</v>
      </c>
      <c r="AJ22" s="38" t="s">
        <v>57</v>
      </c>
      <c r="AK22" s="40">
        <v>44095</v>
      </c>
      <c r="AL22" s="40"/>
      <c r="AM22" s="40">
        <v>44459</v>
      </c>
      <c r="AN22" s="34" t="s">
        <v>170</v>
      </c>
    </row>
    <row r="23" spans="1:40" ht="120.6" customHeight="1" x14ac:dyDescent="0.3">
      <c r="A23" s="33">
        <v>20</v>
      </c>
      <c r="B23" s="34">
        <v>263</v>
      </c>
      <c r="C23" s="35" t="s">
        <v>123</v>
      </c>
      <c r="D23" s="34">
        <v>65</v>
      </c>
      <c r="E23" s="35" t="s">
        <v>171</v>
      </c>
      <c r="F23" s="35">
        <v>1</v>
      </c>
      <c r="G23" s="36" t="s">
        <v>172</v>
      </c>
      <c r="H23" s="37" t="s">
        <v>173</v>
      </c>
      <c r="I23" s="37" t="s">
        <v>174</v>
      </c>
      <c r="J23" s="37" t="s">
        <v>175</v>
      </c>
      <c r="K23" s="37" t="s">
        <v>176</v>
      </c>
      <c r="L23" s="38" t="s">
        <v>99</v>
      </c>
      <c r="M23" s="38" t="s">
        <v>99</v>
      </c>
      <c r="N23" s="38" t="s">
        <v>99</v>
      </c>
      <c r="O23" s="38" t="s">
        <v>99</v>
      </c>
      <c r="P23" s="38" t="s">
        <v>99</v>
      </c>
      <c r="Q23" s="38" t="s">
        <v>99</v>
      </c>
      <c r="R23" s="38" t="s">
        <v>99</v>
      </c>
      <c r="S23" s="38" t="s">
        <v>99</v>
      </c>
      <c r="T23" s="38" t="s">
        <v>99</v>
      </c>
      <c r="U23" s="38" t="s">
        <v>99</v>
      </c>
      <c r="V23" s="38" t="s">
        <v>99</v>
      </c>
      <c r="W23" s="38" t="s">
        <v>99</v>
      </c>
      <c r="X23" s="38" t="s">
        <v>99</v>
      </c>
      <c r="Y23" s="38" t="s">
        <v>41</v>
      </c>
      <c r="Z23" s="38">
        <v>0</v>
      </c>
      <c r="AA23" s="38" t="s">
        <v>57</v>
      </c>
      <c r="AB23" s="38" t="s">
        <v>41</v>
      </c>
      <c r="AC23" s="38">
        <v>0</v>
      </c>
      <c r="AD23" s="38" t="s">
        <v>57</v>
      </c>
      <c r="AE23" s="38" t="s">
        <v>41</v>
      </c>
      <c r="AF23" s="38">
        <v>0</v>
      </c>
      <c r="AG23" s="38" t="s">
        <v>57</v>
      </c>
      <c r="AH23" s="39" t="s">
        <v>308</v>
      </c>
      <c r="AI23" s="38">
        <v>0.5</v>
      </c>
      <c r="AJ23" s="38" t="s">
        <v>57</v>
      </c>
      <c r="AK23" s="40">
        <v>44095</v>
      </c>
      <c r="AL23" s="40"/>
      <c r="AM23" s="40">
        <v>44459</v>
      </c>
      <c r="AN23" s="34" t="s">
        <v>177</v>
      </c>
    </row>
    <row r="24" spans="1:40" ht="120.6" customHeight="1" x14ac:dyDescent="0.3">
      <c r="A24" s="33">
        <v>21</v>
      </c>
      <c r="B24" s="34">
        <v>263</v>
      </c>
      <c r="C24" s="35" t="s">
        <v>123</v>
      </c>
      <c r="D24" s="34">
        <v>65</v>
      </c>
      <c r="E24" s="35" t="s">
        <v>171</v>
      </c>
      <c r="F24" s="35">
        <v>2</v>
      </c>
      <c r="G24" s="36" t="s">
        <v>172</v>
      </c>
      <c r="H24" s="37" t="s">
        <v>173</v>
      </c>
      <c r="I24" s="37" t="s">
        <v>278</v>
      </c>
      <c r="J24" s="37" t="s">
        <v>178</v>
      </c>
      <c r="K24" s="37" t="s">
        <v>179</v>
      </c>
      <c r="L24" s="38" t="s">
        <v>99</v>
      </c>
      <c r="M24" s="38" t="s">
        <v>99</v>
      </c>
      <c r="N24" s="38" t="s">
        <v>99</v>
      </c>
      <c r="O24" s="38" t="s">
        <v>99</v>
      </c>
      <c r="P24" s="38" t="s">
        <v>99</v>
      </c>
      <c r="Q24" s="38" t="s">
        <v>99</v>
      </c>
      <c r="R24" s="38" t="s">
        <v>99</v>
      </c>
      <c r="S24" s="38" t="s">
        <v>99</v>
      </c>
      <c r="T24" s="38" t="s">
        <v>99</v>
      </c>
      <c r="U24" s="38" t="s">
        <v>99</v>
      </c>
      <c r="V24" s="38" t="s">
        <v>99</v>
      </c>
      <c r="W24" s="38" t="s">
        <v>99</v>
      </c>
      <c r="X24" s="38" t="s">
        <v>99</v>
      </c>
      <c r="Y24" s="38" t="s">
        <v>41</v>
      </c>
      <c r="Z24" s="38">
        <v>0</v>
      </c>
      <c r="AA24" s="38" t="s">
        <v>57</v>
      </c>
      <c r="AB24" s="38" t="s">
        <v>41</v>
      </c>
      <c r="AC24" s="38">
        <v>0</v>
      </c>
      <c r="AD24" s="38" t="s">
        <v>57</v>
      </c>
      <c r="AE24" s="38" t="s">
        <v>41</v>
      </c>
      <c r="AF24" s="38">
        <v>0</v>
      </c>
      <c r="AG24" s="38" t="s">
        <v>57</v>
      </c>
      <c r="AH24" s="39" t="s">
        <v>309</v>
      </c>
      <c r="AI24" s="38">
        <v>0.5</v>
      </c>
      <c r="AJ24" s="38" t="s">
        <v>57</v>
      </c>
      <c r="AK24" s="40">
        <v>44095</v>
      </c>
      <c r="AL24" s="40"/>
      <c r="AM24" s="40">
        <v>44459</v>
      </c>
      <c r="AN24" s="34" t="s">
        <v>177</v>
      </c>
    </row>
    <row r="25" spans="1:40" ht="82.8" x14ac:dyDescent="0.3">
      <c r="A25" s="22">
        <v>22</v>
      </c>
      <c r="B25" s="23">
        <v>263</v>
      </c>
      <c r="C25" s="25" t="s">
        <v>123</v>
      </c>
      <c r="D25" s="23">
        <v>65</v>
      </c>
      <c r="E25" s="25" t="s">
        <v>70</v>
      </c>
      <c r="F25" s="25">
        <v>1</v>
      </c>
      <c r="G25" s="26" t="s">
        <v>180</v>
      </c>
      <c r="H25" s="27" t="s">
        <v>181</v>
      </c>
      <c r="I25" s="27" t="s">
        <v>182</v>
      </c>
      <c r="J25" s="27" t="s">
        <v>183</v>
      </c>
      <c r="K25" s="27" t="s">
        <v>184</v>
      </c>
      <c r="L25" s="28" t="s">
        <v>99</v>
      </c>
      <c r="M25" s="28" t="s">
        <v>99</v>
      </c>
      <c r="N25" s="28" t="s">
        <v>99</v>
      </c>
      <c r="O25" s="28" t="s">
        <v>99</v>
      </c>
      <c r="P25" s="28" t="s">
        <v>99</v>
      </c>
      <c r="Q25" s="28" t="s">
        <v>99</v>
      </c>
      <c r="R25" s="28" t="s">
        <v>99</v>
      </c>
      <c r="S25" s="28" t="s">
        <v>99</v>
      </c>
      <c r="T25" s="28" t="s">
        <v>99</v>
      </c>
      <c r="U25" s="28" t="s">
        <v>99</v>
      </c>
      <c r="V25" s="28" t="s">
        <v>99</v>
      </c>
      <c r="W25" s="28" t="s">
        <v>99</v>
      </c>
      <c r="X25" s="28" t="s">
        <v>99</v>
      </c>
      <c r="Y25" s="29" t="s">
        <v>185</v>
      </c>
      <c r="Z25" s="28">
        <v>1</v>
      </c>
      <c r="AA25" s="28" t="s">
        <v>59</v>
      </c>
      <c r="AB25" s="29"/>
      <c r="AC25" s="28">
        <v>1</v>
      </c>
      <c r="AD25" s="28" t="s">
        <v>59</v>
      </c>
      <c r="AE25" s="29"/>
      <c r="AF25" s="28">
        <v>1</v>
      </c>
      <c r="AG25" s="28" t="s">
        <v>59</v>
      </c>
      <c r="AH25" s="28"/>
      <c r="AI25" s="28">
        <v>1</v>
      </c>
      <c r="AJ25" s="28" t="s">
        <v>59</v>
      </c>
      <c r="AK25" s="31">
        <v>44095</v>
      </c>
      <c r="AL25" s="31"/>
      <c r="AM25" s="31">
        <v>44196</v>
      </c>
      <c r="AN25" s="23" t="s">
        <v>170</v>
      </c>
    </row>
    <row r="26" spans="1:40" ht="82.8" x14ac:dyDescent="0.3">
      <c r="A26" s="22">
        <v>23</v>
      </c>
      <c r="B26" s="23">
        <v>263</v>
      </c>
      <c r="C26" s="25" t="s">
        <v>123</v>
      </c>
      <c r="D26" s="23">
        <v>65</v>
      </c>
      <c r="E26" s="25" t="s">
        <v>186</v>
      </c>
      <c r="F26" s="25">
        <v>1</v>
      </c>
      <c r="G26" s="26" t="s">
        <v>187</v>
      </c>
      <c r="H26" s="27" t="s">
        <v>188</v>
      </c>
      <c r="I26" s="27" t="s">
        <v>189</v>
      </c>
      <c r="J26" s="27" t="s">
        <v>190</v>
      </c>
      <c r="K26" s="27" t="s">
        <v>191</v>
      </c>
      <c r="L26" s="28" t="s">
        <v>99</v>
      </c>
      <c r="M26" s="28" t="s">
        <v>99</v>
      </c>
      <c r="N26" s="28" t="s">
        <v>99</v>
      </c>
      <c r="O26" s="28" t="s">
        <v>99</v>
      </c>
      <c r="P26" s="28" t="s">
        <v>99</v>
      </c>
      <c r="Q26" s="28" t="s">
        <v>99</v>
      </c>
      <c r="R26" s="28" t="s">
        <v>99</v>
      </c>
      <c r="S26" s="28" t="s">
        <v>99</v>
      </c>
      <c r="T26" s="28" t="s">
        <v>99</v>
      </c>
      <c r="U26" s="28" t="s">
        <v>99</v>
      </c>
      <c r="V26" s="28" t="s">
        <v>99</v>
      </c>
      <c r="W26" s="28" t="s">
        <v>99</v>
      </c>
      <c r="X26" s="28" t="s">
        <v>99</v>
      </c>
      <c r="Y26" s="28" t="s">
        <v>41</v>
      </c>
      <c r="Z26" s="28">
        <v>0</v>
      </c>
      <c r="AA26" s="28" t="s">
        <v>57</v>
      </c>
      <c r="AB26" s="29" t="s">
        <v>192</v>
      </c>
      <c r="AC26" s="28">
        <v>1</v>
      </c>
      <c r="AD26" s="28" t="s">
        <v>59</v>
      </c>
      <c r="AE26" s="29"/>
      <c r="AF26" s="28">
        <v>1</v>
      </c>
      <c r="AG26" s="28" t="s">
        <v>59</v>
      </c>
      <c r="AH26" s="28"/>
      <c r="AI26" s="28">
        <v>1</v>
      </c>
      <c r="AJ26" s="28" t="s">
        <v>59</v>
      </c>
      <c r="AK26" s="31">
        <v>44095</v>
      </c>
      <c r="AL26" s="31"/>
      <c r="AM26" s="31">
        <v>44196</v>
      </c>
      <c r="AN26" s="23" t="s">
        <v>170</v>
      </c>
    </row>
    <row r="27" spans="1:40" ht="93.6" customHeight="1" x14ac:dyDescent="0.3">
      <c r="A27" s="33">
        <v>24</v>
      </c>
      <c r="B27" s="34">
        <v>263</v>
      </c>
      <c r="C27" s="35" t="s">
        <v>123</v>
      </c>
      <c r="D27" s="34">
        <v>65</v>
      </c>
      <c r="E27" s="35" t="s">
        <v>186</v>
      </c>
      <c r="F27" s="35">
        <v>2</v>
      </c>
      <c r="G27" s="36" t="s">
        <v>193</v>
      </c>
      <c r="H27" s="37" t="s">
        <v>188</v>
      </c>
      <c r="I27" s="37" t="s">
        <v>166</v>
      </c>
      <c r="J27" s="37" t="s">
        <v>194</v>
      </c>
      <c r="K27" s="37" t="s">
        <v>168</v>
      </c>
      <c r="L27" s="38" t="s">
        <v>99</v>
      </c>
      <c r="M27" s="38" t="s">
        <v>99</v>
      </c>
      <c r="N27" s="38" t="s">
        <v>99</v>
      </c>
      <c r="O27" s="38" t="s">
        <v>99</v>
      </c>
      <c r="P27" s="38" t="s">
        <v>99</v>
      </c>
      <c r="Q27" s="38" t="s">
        <v>99</v>
      </c>
      <c r="R27" s="38" t="s">
        <v>99</v>
      </c>
      <c r="S27" s="38" t="s">
        <v>99</v>
      </c>
      <c r="T27" s="38" t="s">
        <v>99</v>
      </c>
      <c r="U27" s="38" t="s">
        <v>99</v>
      </c>
      <c r="V27" s="38" t="s">
        <v>99</v>
      </c>
      <c r="W27" s="38" t="s">
        <v>99</v>
      </c>
      <c r="X27" s="38" t="s">
        <v>99</v>
      </c>
      <c r="Y27" s="39" t="s">
        <v>195</v>
      </c>
      <c r="Z27" s="38">
        <v>0.5</v>
      </c>
      <c r="AA27" s="38" t="s">
        <v>57</v>
      </c>
      <c r="AB27" s="39" t="s">
        <v>196</v>
      </c>
      <c r="AC27" s="38">
        <v>0.75</v>
      </c>
      <c r="AD27" s="38" t="s">
        <v>57</v>
      </c>
      <c r="AE27" s="39" t="s">
        <v>295</v>
      </c>
      <c r="AF27" s="38">
        <v>0.75</v>
      </c>
      <c r="AG27" s="38" t="s">
        <v>57</v>
      </c>
      <c r="AH27" s="39" t="s">
        <v>310</v>
      </c>
      <c r="AI27" s="38">
        <v>0.75</v>
      </c>
      <c r="AJ27" s="38" t="s">
        <v>57</v>
      </c>
      <c r="AK27" s="40">
        <v>44095</v>
      </c>
      <c r="AL27" s="40"/>
      <c r="AM27" s="40">
        <v>44459</v>
      </c>
      <c r="AN27" s="34" t="s">
        <v>170</v>
      </c>
    </row>
    <row r="28" spans="1:40" ht="69" x14ac:dyDescent="0.3">
      <c r="A28" s="22">
        <v>25</v>
      </c>
      <c r="B28" s="23">
        <v>263</v>
      </c>
      <c r="C28" s="25" t="s">
        <v>123</v>
      </c>
      <c r="D28" s="23">
        <v>65</v>
      </c>
      <c r="E28" s="25" t="s">
        <v>186</v>
      </c>
      <c r="F28" s="25">
        <v>3</v>
      </c>
      <c r="G28" s="26" t="s">
        <v>193</v>
      </c>
      <c r="H28" s="27" t="s">
        <v>188</v>
      </c>
      <c r="I28" s="27" t="s">
        <v>182</v>
      </c>
      <c r="J28" s="27" t="s">
        <v>183</v>
      </c>
      <c r="K28" s="27" t="s">
        <v>184</v>
      </c>
      <c r="L28" s="28" t="s">
        <v>99</v>
      </c>
      <c r="M28" s="28" t="s">
        <v>99</v>
      </c>
      <c r="N28" s="28" t="s">
        <v>99</v>
      </c>
      <c r="O28" s="28" t="s">
        <v>99</v>
      </c>
      <c r="P28" s="28" t="s">
        <v>99</v>
      </c>
      <c r="Q28" s="28" t="s">
        <v>99</v>
      </c>
      <c r="R28" s="28" t="s">
        <v>99</v>
      </c>
      <c r="S28" s="28" t="s">
        <v>99</v>
      </c>
      <c r="T28" s="28" t="s">
        <v>99</v>
      </c>
      <c r="U28" s="28" t="s">
        <v>99</v>
      </c>
      <c r="V28" s="28" t="s">
        <v>99</v>
      </c>
      <c r="W28" s="28" t="s">
        <v>99</v>
      </c>
      <c r="X28" s="28" t="s">
        <v>99</v>
      </c>
      <c r="Y28" s="29" t="s">
        <v>197</v>
      </c>
      <c r="Z28" s="28">
        <v>1</v>
      </c>
      <c r="AA28" s="28" t="s">
        <v>59</v>
      </c>
      <c r="AB28" s="29"/>
      <c r="AC28" s="28">
        <v>1</v>
      </c>
      <c r="AD28" s="28" t="s">
        <v>59</v>
      </c>
      <c r="AE28" s="29"/>
      <c r="AF28" s="28">
        <v>1</v>
      </c>
      <c r="AG28" s="28" t="s">
        <v>59</v>
      </c>
      <c r="AH28" s="28"/>
      <c r="AI28" s="28">
        <v>1</v>
      </c>
      <c r="AJ28" s="28" t="s">
        <v>59</v>
      </c>
      <c r="AK28" s="31">
        <v>44095</v>
      </c>
      <c r="AL28" s="31"/>
      <c r="AM28" s="31">
        <v>44196</v>
      </c>
      <c r="AN28" s="23" t="s">
        <v>170</v>
      </c>
    </row>
    <row r="29" spans="1:40" ht="69" x14ac:dyDescent="0.3">
      <c r="A29" s="22">
        <v>26</v>
      </c>
      <c r="B29" s="23">
        <v>263</v>
      </c>
      <c r="C29" s="25" t="s">
        <v>123</v>
      </c>
      <c r="D29" s="23">
        <v>65</v>
      </c>
      <c r="E29" s="25" t="s">
        <v>186</v>
      </c>
      <c r="F29" s="25">
        <v>4</v>
      </c>
      <c r="G29" s="26" t="s">
        <v>187</v>
      </c>
      <c r="H29" s="27" t="s">
        <v>198</v>
      </c>
      <c r="I29" s="27" t="s">
        <v>199</v>
      </c>
      <c r="J29" s="27" t="s">
        <v>200</v>
      </c>
      <c r="K29" s="27" t="s">
        <v>179</v>
      </c>
      <c r="L29" s="28" t="s">
        <v>99</v>
      </c>
      <c r="M29" s="28" t="s">
        <v>99</v>
      </c>
      <c r="N29" s="28" t="s">
        <v>99</v>
      </c>
      <c r="O29" s="28" t="s">
        <v>99</v>
      </c>
      <c r="P29" s="28" t="s">
        <v>99</v>
      </c>
      <c r="Q29" s="28" t="s">
        <v>99</v>
      </c>
      <c r="R29" s="28" t="s">
        <v>99</v>
      </c>
      <c r="S29" s="28" t="s">
        <v>99</v>
      </c>
      <c r="T29" s="28" t="s">
        <v>99</v>
      </c>
      <c r="U29" s="28" t="s">
        <v>99</v>
      </c>
      <c r="V29" s="28" t="s">
        <v>99</v>
      </c>
      <c r="W29" s="28" t="s">
        <v>99</v>
      </c>
      <c r="X29" s="28" t="s">
        <v>99</v>
      </c>
      <c r="Y29" s="29" t="s">
        <v>201</v>
      </c>
      <c r="Z29" s="28">
        <v>0.5</v>
      </c>
      <c r="AA29" s="28" t="s">
        <v>57</v>
      </c>
      <c r="AB29" s="29" t="s">
        <v>202</v>
      </c>
      <c r="AC29" s="28">
        <v>1</v>
      </c>
      <c r="AD29" s="28" t="s">
        <v>59</v>
      </c>
      <c r="AE29" s="29"/>
      <c r="AF29" s="28">
        <v>1</v>
      </c>
      <c r="AG29" s="28" t="s">
        <v>59</v>
      </c>
      <c r="AH29" s="28"/>
      <c r="AI29" s="28">
        <v>1</v>
      </c>
      <c r="AJ29" s="28" t="s">
        <v>59</v>
      </c>
      <c r="AK29" s="31">
        <v>44095</v>
      </c>
      <c r="AL29" s="31"/>
      <c r="AM29" s="31">
        <v>44196</v>
      </c>
      <c r="AN29" s="23" t="s">
        <v>203</v>
      </c>
    </row>
    <row r="30" spans="1:40" ht="69" x14ac:dyDescent="0.3">
      <c r="A30" s="22">
        <v>27</v>
      </c>
      <c r="B30" s="23">
        <v>263</v>
      </c>
      <c r="C30" s="25" t="s">
        <v>123</v>
      </c>
      <c r="D30" s="23">
        <v>65</v>
      </c>
      <c r="E30" s="25" t="s">
        <v>204</v>
      </c>
      <c r="F30" s="25">
        <v>1</v>
      </c>
      <c r="G30" s="26" t="s">
        <v>205</v>
      </c>
      <c r="H30" s="27" t="s">
        <v>206</v>
      </c>
      <c r="I30" s="27" t="s">
        <v>207</v>
      </c>
      <c r="J30" s="27" t="s">
        <v>200</v>
      </c>
      <c r="K30" s="27" t="s">
        <v>208</v>
      </c>
      <c r="L30" s="28" t="s">
        <v>99</v>
      </c>
      <c r="M30" s="28" t="s">
        <v>99</v>
      </c>
      <c r="N30" s="28" t="s">
        <v>99</v>
      </c>
      <c r="O30" s="28" t="s">
        <v>99</v>
      </c>
      <c r="P30" s="28" t="s">
        <v>99</v>
      </c>
      <c r="Q30" s="28" t="s">
        <v>99</v>
      </c>
      <c r="R30" s="28" t="s">
        <v>99</v>
      </c>
      <c r="S30" s="28" t="s">
        <v>99</v>
      </c>
      <c r="T30" s="28" t="s">
        <v>99</v>
      </c>
      <c r="U30" s="28" t="s">
        <v>99</v>
      </c>
      <c r="V30" s="28" t="s">
        <v>99</v>
      </c>
      <c r="W30" s="28" t="s">
        <v>99</v>
      </c>
      <c r="X30" s="28" t="s">
        <v>99</v>
      </c>
      <c r="Y30" s="29" t="s">
        <v>209</v>
      </c>
      <c r="Z30" s="28">
        <v>1</v>
      </c>
      <c r="AA30" s="28" t="s">
        <v>59</v>
      </c>
      <c r="AB30" s="29" t="s">
        <v>313</v>
      </c>
      <c r="AC30" s="28">
        <v>1</v>
      </c>
      <c r="AD30" s="28" t="s">
        <v>59</v>
      </c>
      <c r="AE30" s="29"/>
      <c r="AF30" s="28">
        <v>1</v>
      </c>
      <c r="AG30" s="28" t="s">
        <v>59</v>
      </c>
      <c r="AH30" s="28"/>
      <c r="AI30" s="28">
        <v>1</v>
      </c>
      <c r="AJ30" s="28" t="s">
        <v>59</v>
      </c>
      <c r="AK30" s="31">
        <v>44095</v>
      </c>
      <c r="AL30" s="31"/>
      <c r="AM30" s="31">
        <v>44196</v>
      </c>
      <c r="AN30" s="23" t="s">
        <v>170</v>
      </c>
    </row>
    <row r="31" spans="1:40" ht="132" customHeight="1" x14ac:dyDescent="0.3">
      <c r="A31" s="22">
        <v>28</v>
      </c>
      <c r="B31" s="23">
        <v>263</v>
      </c>
      <c r="C31" s="25" t="s">
        <v>123</v>
      </c>
      <c r="D31" s="23">
        <v>65</v>
      </c>
      <c r="E31" s="25" t="s">
        <v>93</v>
      </c>
      <c r="F31" s="25">
        <v>1</v>
      </c>
      <c r="G31" s="26" t="s">
        <v>210</v>
      </c>
      <c r="H31" s="27" t="s">
        <v>211</v>
      </c>
      <c r="I31" s="27" t="s">
        <v>212</v>
      </c>
      <c r="J31" s="27" t="s">
        <v>213</v>
      </c>
      <c r="K31" s="27" t="s">
        <v>214</v>
      </c>
      <c r="L31" s="28" t="s">
        <v>99</v>
      </c>
      <c r="M31" s="28" t="s">
        <v>99</v>
      </c>
      <c r="N31" s="28" t="s">
        <v>99</v>
      </c>
      <c r="O31" s="28" t="s">
        <v>99</v>
      </c>
      <c r="P31" s="28" t="s">
        <v>99</v>
      </c>
      <c r="Q31" s="28" t="s">
        <v>99</v>
      </c>
      <c r="R31" s="28" t="s">
        <v>99</v>
      </c>
      <c r="S31" s="28" t="s">
        <v>99</v>
      </c>
      <c r="T31" s="28" t="s">
        <v>99</v>
      </c>
      <c r="U31" s="28" t="s">
        <v>99</v>
      </c>
      <c r="V31" s="28" t="s">
        <v>99</v>
      </c>
      <c r="W31" s="28" t="s">
        <v>99</v>
      </c>
      <c r="X31" s="28" t="s">
        <v>99</v>
      </c>
      <c r="Y31" s="28" t="s">
        <v>41</v>
      </c>
      <c r="Z31" s="28">
        <v>0</v>
      </c>
      <c r="AA31" s="28" t="s">
        <v>57</v>
      </c>
      <c r="AB31" s="28" t="s">
        <v>41</v>
      </c>
      <c r="AC31" s="28">
        <v>0</v>
      </c>
      <c r="AD31" s="28" t="s">
        <v>57</v>
      </c>
      <c r="AE31" s="29" t="s">
        <v>296</v>
      </c>
      <c r="AF31" s="28">
        <v>0.5</v>
      </c>
      <c r="AG31" s="28" t="s">
        <v>57</v>
      </c>
      <c r="AH31" s="29" t="s">
        <v>306</v>
      </c>
      <c r="AI31" s="28">
        <v>1</v>
      </c>
      <c r="AJ31" s="28" t="s">
        <v>59</v>
      </c>
      <c r="AK31" s="31">
        <v>44095</v>
      </c>
      <c r="AL31" s="31"/>
      <c r="AM31" s="31">
        <v>44459</v>
      </c>
      <c r="AN31" s="23" t="s">
        <v>136</v>
      </c>
    </row>
    <row r="32" spans="1:40" ht="90" customHeight="1" x14ac:dyDescent="0.3">
      <c r="A32" s="22">
        <v>29</v>
      </c>
      <c r="B32" s="23">
        <v>263</v>
      </c>
      <c r="C32" s="25" t="s">
        <v>123</v>
      </c>
      <c r="D32" s="23">
        <v>65</v>
      </c>
      <c r="E32" s="25" t="s">
        <v>93</v>
      </c>
      <c r="F32" s="25">
        <v>2</v>
      </c>
      <c r="G32" s="26" t="s">
        <v>210</v>
      </c>
      <c r="H32" s="27" t="s">
        <v>215</v>
      </c>
      <c r="I32" s="27" t="s">
        <v>216</v>
      </c>
      <c r="J32" s="27" t="s">
        <v>217</v>
      </c>
      <c r="K32" s="27" t="s">
        <v>218</v>
      </c>
      <c r="L32" s="28" t="s">
        <v>99</v>
      </c>
      <c r="M32" s="28" t="s">
        <v>99</v>
      </c>
      <c r="N32" s="28" t="s">
        <v>99</v>
      </c>
      <c r="O32" s="28" t="s">
        <v>99</v>
      </c>
      <c r="P32" s="28" t="s">
        <v>99</v>
      </c>
      <c r="Q32" s="28" t="s">
        <v>99</v>
      </c>
      <c r="R32" s="28" t="s">
        <v>99</v>
      </c>
      <c r="S32" s="28" t="s">
        <v>99</v>
      </c>
      <c r="T32" s="28" t="s">
        <v>99</v>
      </c>
      <c r="U32" s="28" t="s">
        <v>99</v>
      </c>
      <c r="V32" s="28" t="s">
        <v>99</v>
      </c>
      <c r="W32" s="28" t="s">
        <v>99</v>
      </c>
      <c r="X32" s="28" t="s">
        <v>99</v>
      </c>
      <c r="Y32" s="28" t="s">
        <v>41</v>
      </c>
      <c r="Z32" s="28">
        <v>0</v>
      </c>
      <c r="AA32" s="28" t="s">
        <v>57</v>
      </c>
      <c r="AB32" s="28" t="s">
        <v>41</v>
      </c>
      <c r="AC32" s="28">
        <v>0</v>
      </c>
      <c r="AD32" s="28" t="s">
        <v>57</v>
      </c>
      <c r="AE32" s="28" t="s">
        <v>41</v>
      </c>
      <c r="AF32" s="28">
        <v>0</v>
      </c>
      <c r="AG32" s="28" t="s">
        <v>57</v>
      </c>
      <c r="AH32" s="29" t="s">
        <v>307</v>
      </c>
      <c r="AI32" s="28">
        <v>1</v>
      </c>
      <c r="AJ32" s="28" t="s">
        <v>59</v>
      </c>
      <c r="AK32" s="31">
        <v>44095</v>
      </c>
      <c r="AL32" s="31"/>
      <c r="AM32" s="31">
        <v>44459</v>
      </c>
      <c r="AN32" s="23" t="s">
        <v>219</v>
      </c>
    </row>
    <row r="33" spans="1:40" ht="133.19999999999999" customHeight="1" x14ac:dyDescent="0.3">
      <c r="A33" s="22">
        <v>30</v>
      </c>
      <c r="B33" s="23">
        <v>263</v>
      </c>
      <c r="C33" s="25" t="s">
        <v>123</v>
      </c>
      <c r="D33" s="23">
        <v>65</v>
      </c>
      <c r="E33" s="25" t="s">
        <v>220</v>
      </c>
      <c r="F33" s="25">
        <v>1</v>
      </c>
      <c r="G33" s="26" t="s">
        <v>221</v>
      </c>
      <c r="H33" s="27" t="s">
        <v>222</v>
      </c>
      <c r="I33" s="27" t="s">
        <v>223</v>
      </c>
      <c r="J33" s="27" t="s">
        <v>224</v>
      </c>
      <c r="K33" s="27" t="s">
        <v>225</v>
      </c>
      <c r="L33" s="28" t="s">
        <v>99</v>
      </c>
      <c r="M33" s="28" t="s">
        <v>99</v>
      </c>
      <c r="N33" s="28" t="s">
        <v>99</v>
      </c>
      <c r="O33" s="28" t="s">
        <v>99</v>
      </c>
      <c r="P33" s="28" t="s">
        <v>99</v>
      </c>
      <c r="Q33" s="28" t="s">
        <v>99</v>
      </c>
      <c r="R33" s="28" t="s">
        <v>99</v>
      </c>
      <c r="S33" s="28" t="s">
        <v>99</v>
      </c>
      <c r="T33" s="28" t="s">
        <v>99</v>
      </c>
      <c r="U33" s="28" t="s">
        <v>99</v>
      </c>
      <c r="V33" s="28" t="s">
        <v>99</v>
      </c>
      <c r="W33" s="28" t="s">
        <v>99</v>
      </c>
      <c r="X33" s="28" t="s">
        <v>99</v>
      </c>
      <c r="Y33" s="29" t="s">
        <v>226</v>
      </c>
      <c r="Z33" s="28">
        <v>0.3</v>
      </c>
      <c r="AA33" s="28" t="s">
        <v>57</v>
      </c>
      <c r="AB33" s="29" t="s">
        <v>227</v>
      </c>
      <c r="AC33" s="28">
        <v>0.3</v>
      </c>
      <c r="AD33" s="28" t="s">
        <v>57</v>
      </c>
      <c r="AE33" s="29" t="s">
        <v>287</v>
      </c>
      <c r="AF33" s="28">
        <v>1</v>
      </c>
      <c r="AG33" s="28" t="s">
        <v>59</v>
      </c>
      <c r="AH33" s="28"/>
      <c r="AI33" s="28">
        <v>1</v>
      </c>
      <c r="AJ33" s="28" t="s">
        <v>59</v>
      </c>
      <c r="AK33" s="31">
        <v>44095</v>
      </c>
      <c r="AL33" s="31"/>
      <c r="AM33" s="31">
        <v>44459</v>
      </c>
      <c r="AN33" s="23" t="s">
        <v>228</v>
      </c>
    </row>
    <row r="34" spans="1:40" ht="133.80000000000001" customHeight="1" x14ac:dyDescent="0.3">
      <c r="A34" s="22">
        <v>31</v>
      </c>
      <c r="B34" s="23">
        <v>263</v>
      </c>
      <c r="C34" s="25" t="s">
        <v>123</v>
      </c>
      <c r="D34" s="23">
        <v>65</v>
      </c>
      <c r="E34" s="25" t="s">
        <v>229</v>
      </c>
      <c r="F34" s="25">
        <v>1</v>
      </c>
      <c r="G34" s="26" t="s">
        <v>230</v>
      </c>
      <c r="H34" s="27" t="s">
        <v>215</v>
      </c>
      <c r="I34" s="27" t="s">
        <v>212</v>
      </c>
      <c r="J34" s="27" t="s">
        <v>213</v>
      </c>
      <c r="K34" s="27" t="s">
        <v>214</v>
      </c>
      <c r="L34" s="28" t="s">
        <v>99</v>
      </c>
      <c r="M34" s="28" t="s">
        <v>99</v>
      </c>
      <c r="N34" s="28" t="s">
        <v>99</v>
      </c>
      <c r="O34" s="28" t="s">
        <v>99</v>
      </c>
      <c r="P34" s="28" t="s">
        <v>99</v>
      </c>
      <c r="Q34" s="28" t="s">
        <v>99</v>
      </c>
      <c r="R34" s="28" t="s">
        <v>99</v>
      </c>
      <c r="S34" s="28" t="s">
        <v>99</v>
      </c>
      <c r="T34" s="28" t="s">
        <v>99</v>
      </c>
      <c r="U34" s="28" t="s">
        <v>99</v>
      </c>
      <c r="V34" s="28" t="s">
        <v>99</v>
      </c>
      <c r="W34" s="28" t="s">
        <v>99</v>
      </c>
      <c r="X34" s="28" t="s">
        <v>99</v>
      </c>
      <c r="Y34" s="28" t="s">
        <v>41</v>
      </c>
      <c r="Z34" s="28">
        <v>0</v>
      </c>
      <c r="AA34" s="28" t="s">
        <v>57</v>
      </c>
      <c r="AB34" s="28" t="s">
        <v>41</v>
      </c>
      <c r="AC34" s="28">
        <v>0</v>
      </c>
      <c r="AD34" s="28" t="s">
        <v>57</v>
      </c>
      <c r="AE34" s="29" t="s">
        <v>296</v>
      </c>
      <c r="AF34" s="28">
        <v>0.5</v>
      </c>
      <c r="AG34" s="28" t="s">
        <v>57</v>
      </c>
      <c r="AH34" s="29" t="s">
        <v>306</v>
      </c>
      <c r="AI34" s="28">
        <v>1</v>
      </c>
      <c r="AJ34" s="28" t="s">
        <v>59</v>
      </c>
      <c r="AK34" s="31">
        <v>44095</v>
      </c>
      <c r="AL34" s="31"/>
      <c r="AM34" s="31">
        <v>44459</v>
      </c>
      <c r="AN34" s="23" t="s">
        <v>136</v>
      </c>
    </row>
    <row r="35" spans="1:40" ht="183" customHeight="1" x14ac:dyDescent="0.3">
      <c r="A35" s="22">
        <v>32</v>
      </c>
      <c r="B35" s="23">
        <v>263</v>
      </c>
      <c r="C35" s="25" t="s">
        <v>123</v>
      </c>
      <c r="D35" s="23">
        <v>65</v>
      </c>
      <c r="E35" s="25" t="s">
        <v>231</v>
      </c>
      <c r="F35" s="25">
        <v>1</v>
      </c>
      <c r="G35" s="26" t="s">
        <v>232</v>
      </c>
      <c r="H35" s="27" t="s">
        <v>233</v>
      </c>
      <c r="I35" s="27" t="s">
        <v>288</v>
      </c>
      <c r="J35" s="27" t="s">
        <v>234</v>
      </c>
      <c r="K35" s="27" t="s">
        <v>235</v>
      </c>
      <c r="L35" s="28" t="s">
        <v>99</v>
      </c>
      <c r="M35" s="28" t="s">
        <v>99</v>
      </c>
      <c r="N35" s="28" t="s">
        <v>99</v>
      </c>
      <c r="O35" s="28" t="s">
        <v>99</v>
      </c>
      <c r="P35" s="28" t="s">
        <v>99</v>
      </c>
      <c r="Q35" s="28" t="s">
        <v>99</v>
      </c>
      <c r="R35" s="28" t="s">
        <v>99</v>
      </c>
      <c r="S35" s="28" t="s">
        <v>99</v>
      </c>
      <c r="T35" s="28" t="s">
        <v>99</v>
      </c>
      <c r="U35" s="28" t="s">
        <v>99</v>
      </c>
      <c r="V35" s="28" t="s">
        <v>99</v>
      </c>
      <c r="W35" s="28" t="s">
        <v>99</v>
      </c>
      <c r="X35" s="28" t="s">
        <v>99</v>
      </c>
      <c r="Y35" s="29" t="s">
        <v>41</v>
      </c>
      <c r="Z35" s="28">
        <v>0</v>
      </c>
      <c r="AA35" s="28" t="s">
        <v>57</v>
      </c>
      <c r="AB35" s="29" t="s">
        <v>236</v>
      </c>
      <c r="AC35" s="28">
        <v>0.1</v>
      </c>
      <c r="AD35" s="28" t="s">
        <v>57</v>
      </c>
      <c r="AE35" s="29" t="s">
        <v>271</v>
      </c>
      <c r="AF35" s="28">
        <v>1</v>
      </c>
      <c r="AG35" s="28" t="s">
        <v>59</v>
      </c>
      <c r="AH35" s="28"/>
      <c r="AI35" s="28">
        <v>1</v>
      </c>
      <c r="AJ35" s="28" t="s">
        <v>59</v>
      </c>
      <c r="AK35" s="31">
        <v>44095</v>
      </c>
      <c r="AL35" s="31"/>
      <c r="AM35" s="31">
        <v>44286</v>
      </c>
      <c r="AN35" s="23" t="s">
        <v>237</v>
      </c>
    </row>
    <row r="36" spans="1:40" ht="117" customHeight="1" x14ac:dyDescent="0.3">
      <c r="A36" s="22">
        <v>33</v>
      </c>
      <c r="B36" s="23">
        <v>263</v>
      </c>
      <c r="C36" s="25" t="s">
        <v>123</v>
      </c>
      <c r="D36" s="23">
        <v>65</v>
      </c>
      <c r="E36" s="25" t="s">
        <v>238</v>
      </c>
      <c r="F36" s="25">
        <v>1</v>
      </c>
      <c r="G36" s="26" t="s">
        <v>239</v>
      </c>
      <c r="H36" s="27" t="s">
        <v>240</v>
      </c>
      <c r="I36" s="27" t="s">
        <v>293</v>
      </c>
      <c r="J36" s="27" t="s">
        <v>234</v>
      </c>
      <c r="K36" s="27" t="s">
        <v>235</v>
      </c>
      <c r="L36" s="28" t="s">
        <v>99</v>
      </c>
      <c r="M36" s="28" t="s">
        <v>99</v>
      </c>
      <c r="N36" s="28" t="s">
        <v>99</v>
      </c>
      <c r="O36" s="28" t="s">
        <v>99</v>
      </c>
      <c r="P36" s="28" t="s">
        <v>99</v>
      </c>
      <c r="Q36" s="28" t="s">
        <v>99</v>
      </c>
      <c r="R36" s="28" t="s">
        <v>99</v>
      </c>
      <c r="S36" s="28" t="s">
        <v>99</v>
      </c>
      <c r="T36" s="28" t="s">
        <v>99</v>
      </c>
      <c r="U36" s="28" t="s">
        <v>99</v>
      </c>
      <c r="V36" s="28" t="s">
        <v>99</v>
      </c>
      <c r="W36" s="28" t="s">
        <v>99</v>
      </c>
      <c r="X36" s="28" t="s">
        <v>99</v>
      </c>
      <c r="Y36" s="29" t="s">
        <v>41</v>
      </c>
      <c r="Z36" s="28">
        <v>0</v>
      </c>
      <c r="AA36" s="28" t="s">
        <v>57</v>
      </c>
      <c r="AB36" s="29" t="s">
        <v>41</v>
      </c>
      <c r="AC36" s="28">
        <v>0</v>
      </c>
      <c r="AD36" s="28" t="s">
        <v>57</v>
      </c>
      <c r="AE36" s="29" t="s">
        <v>294</v>
      </c>
      <c r="AF36" s="28">
        <v>0</v>
      </c>
      <c r="AG36" s="28" t="s">
        <v>57</v>
      </c>
      <c r="AH36" s="29" t="s">
        <v>302</v>
      </c>
      <c r="AI36" s="28">
        <v>1</v>
      </c>
      <c r="AJ36" s="28" t="s">
        <v>59</v>
      </c>
      <c r="AK36" s="31">
        <v>44095</v>
      </c>
      <c r="AL36" s="31"/>
      <c r="AM36" s="31">
        <v>44377</v>
      </c>
      <c r="AN36" s="23" t="s">
        <v>241</v>
      </c>
    </row>
    <row r="37" spans="1:40" ht="96.6" x14ac:dyDescent="0.3">
      <c r="A37" s="22">
        <v>34</v>
      </c>
      <c r="B37" s="23">
        <v>263</v>
      </c>
      <c r="C37" s="25" t="s">
        <v>123</v>
      </c>
      <c r="D37" s="23">
        <v>65</v>
      </c>
      <c r="E37" s="25" t="s">
        <v>242</v>
      </c>
      <c r="F37" s="25">
        <v>1</v>
      </c>
      <c r="G37" s="26" t="s">
        <v>243</v>
      </c>
      <c r="H37" s="27" t="s">
        <v>244</v>
      </c>
      <c r="I37" s="27" t="s">
        <v>245</v>
      </c>
      <c r="J37" s="27" t="s">
        <v>234</v>
      </c>
      <c r="K37" s="27" t="s">
        <v>235</v>
      </c>
      <c r="L37" s="28" t="s">
        <v>99</v>
      </c>
      <c r="M37" s="28" t="s">
        <v>99</v>
      </c>
      <c r="N37" s="28" t="s">
        <v>99</v>
      </c>
      <c r="O37" s="28" t="s">
        <v>99</v>
      </c>
      <c r="P37" s="28" t="s">
        <v>99</v>
      </c>
      <c r="Q37" s="28" t="s">
        <v>99</v>
      </c>
      <c r="R37" s="28" t="s">
        <v>99</v>
      </c>
      <c r="S37" s="28" t="s">
        <v>99</v>
      </c>
      <c r="T37" s="28" t="s">
        <v>99</v>
      </c>
      <c r="U37" s="28" t="s">
        <v>99</v>
      </c>
      <c r="V37" s="28" t="s">
        <v>99</v>
      </c>
      <c r="W37" s="28" t="s">
        <v>99</v>
      </c>
      <c r="X37" s="28" t="s">
        <v>99</v>
      </c>
      <c r="Y37" s="28" t="s">
        <v>41</v>
      </c>
      <c r="Z37" s="28">
        <v>0</v>
      </c>
      <c r="AA37" s="28" t="s">
        <v>57</v>
      </c>
      <c r="AB37" s="28" t="s">
        <v>41</v>
      </c>
      <c r="AC37" s="28">
        <v>0</v>
      </c>
      <c r="AD37" s="28" t="s">
        <v>57</v>
      </c>
      <c r="AE37" s="29" t="s">
        <v>289</v>
      </c>
      <c r="AF37" s="28">
        <v>1</v>
      </c>
      <c r="AG37" s="28" t="s">
        <v>59</v>
      </c>
      <c r="AH37" s="28"/>
      <c r="AI37" s="28">
        <v>1</v>
      </c>
      <c r="AJ37" s="28" t="s">
        <v>59</v>
      </c>
      <c r="AK37" s="31">
        <v>44095</v>
      </c>
      <c r="AL37" s="31"/>
      <c r="AM37" s="31">
        <v>44377</v>
      </c>
      <c r="AN37" s="23" t="s">
        <v>219</v>
      </c>
    </row>
    <row r="38" spans="1:40" ht="112.2" customHeight="1" x14ac:dyDescent="0.3">
      <c r="A38" s="22">
        <v>35</v>
      </c>
      <c r="B38" s="23">
        <v>263</v>
      </c>
      <c r="C38" s="25" t="s">
        <v>123</v>
      </c>
      <c r="D38" s="23">
        <v>65</v>
      </c>
      <c r="E38" s="25" t="s">
        <v>246</v>
      </c>
      <c r="F38" s="25">
        <v>1</v>
      </c>
      <c r="G38" s="26" t="s">
        <v>290</v>
      </c>
      <c r="H38" s="27" t="s">
        <v>247</v>
      </c>
      <c r="I38" s="27" t="s">
        <v>291</v>
      </c>
      <c r="J38" s="27" t="s">
        <v>248</v>
      </c>
      <c r="K38" s="27" t="s">
        <v>249</v>
      </c>
      <c r="L38" s="28" t="s">
        <v>99</v>
      </c>
      <c r="M38" s="28" t="s">
        <v>99</v>
      </c>
      <c r="N38" s="28" t="s">
        <v>99</v>
      </c>
      <c r="O38" s="28" t="s">
        <v>99</v>
      </c>
      <c r="P38" s="28" t="s">
        <v>99</v>
      </c>
      <c r="Q38" s="28" t="s">
        <v>99</v>
      </c>
      <c r="R38" s="28" t="s">
        <v>99</v>
      </c>
      <c r="S38" s="28" t="s">
        <v>99</v>
      </c>
      <c r="T38" s="28" t="s">
        <v>99</v>
      </c>
      <c r="U38" s="28" t="s">
        <v>99</v>
      </c>
      <c r="V38" s="28" t="s">
        <v>99</v>
      </c>
      <c r="W38" s="28" t="s">
        <v>99</v>
      </c>
      <c r="X38" s="28" t="s">
        <v>99</v>
      </c>
      <c r="Y38" s="29" t="s">
        <v>250</v>
      </c>
      <c r="Z38" s="28">
        <v>0</v>
      </c>
      <c r="AA38" s="28" t="s">
        <v>57</v>
      </c>
      <c r="AB38" s="28" t="s">
        <v>41</v>
      </c>
      <c r="AC38" s="28">
        <v>0</v>
      </c>
      <c r="AD38" s="28" t="s">
        <v>57</v>
      </c>
      <c r="AE38" s="29" t="s">
        <v>292</v>
      </c>
      <c r="AF38" s="28">
        <v>1</v>
      </c>
      <c r="AG38" s="28" t="s">
        <v>59</v>
      </c>
      <c r="AH38" s="28"/>
      <c r="AI38" s="28">
        <v>1</v>
      </c>
      <c r="AJ38" s="28" t="s">
        <v>59</v>
      </c>
      <c r="AK38" s="31">
        <v>44095</v>
      </c>
      <c r="AL38" s="31"/>
      <c r="AM38" s="31">
        <v>44316</v>
      </c>
      <c r="AN38" s="23" t="s">
        <v>203</v>
      </c>
    </row>
    <row r="39" spans="1:40" ht="187.8" customHeight="1" x14ac:dyDescent="0.3">
      <c r="A39" s="33">
        <v>36</v>
      </c>
      <c r="B39" s="34">
        <v>263</v>
      </c>
      <c r="C39" s="35" t="s">
        <v>123</v>
      </c>
      <c r="D39" s="34">
        <v>249</v>
      </c>
      <c r="E39" s="35" t="s">
        <v>93</v>
      </c>
      <c r="F39" s="35">
        <v>1</v>
      </c>
      <c r="G39" s="36" t="s">
        <v>251</v>
      </c>
      <c r="H39" s="37" t="s">
        <v>252</v>
      </c>
      <c r="I39" s="37" t="s">
        <v>253</v>
      </c>
      <c r="J39" s="37" t="s">
        <v>254</v>
      </c>
      <c r="K39" s="37" t="s">
        <v>255</v>
      </c>
      <c r="L39" s="38" t="s">
        <v>99</v>
      </c>
      <c r="M39" s="38" t="s">
        <v>99</v>
      </c>
      <c r="N39" s="38" t="s">
        <v>99</v>
      </c>
      <c r="O39" s="38" t="s">
        <v>99</v>
      </c>
      <c r="P39" s="38" t="s">
        <v>99</v>
      </c>
      <c r="Q39" s="38" t="s">
        <v>99</v>
      </c>
      <c r="R39" s="38" t="s">
        <v>99</v>
      </c>
      <c r="S39" s="38" t="s">
        <v>99</v>
      </c>
      <c r="T39" s="38" t="s">
        <v>99</v>
      </c>
      <c r="U39" s="38" t="s">
        <v>99</v>
      </c>
      <c r="V39" s="38" t="s">
        <v>99</v>
      </c>
      <c r="W39" s="38" t="s">
        <v>99</v>
      </c>
      <c r="X39" s="38" t="s">
        <v>99</v>
      </c>
      <c r="Y39" s="38" t="s">
        <v>99</v>
      </c>
      <c r="Z39" s="38">
        <v>0</v>
      </c>
      <c r="AA39" s="38" t="s">
        <v>57</v>
      </c>
      <c r="AB39" s="38" t="s">
        <v>41</v>
      </c>
      <c r="AC39" s="38">
        <v>0</v>
      </c>
      <c r="AD39" s="38" t="s">
        <v>57</v>
      </c>
      <c r="AE39" s="39" t="s">
        <v>297</v>
      </c>
      <c r="AF39" s="38">
        <v>0.25</v>
      </c>
      <c r="AG39" s="38" t="s">
        <v>57</v>
      </c>
      <c r="AH39" s="39" t="s">
        <v>314</v>
      </c>
      <c r="AI39" s="38">
        <v>0.5</v>
      </c>
      <c r="AJ39" s="38" t="s">
        <v>57</v>
      </c>
      <c r="AK39" s="40">
        <v>44182</v>
      </c>
      <c r="AL39" s="40"/>
      <c r="AM39" s="40">
        <v>44546</v>
      </c>
      <c r="AN39" s="34" t="s">
        <v>256</v>
      </c>
    </row>
    <row r="40" spans="1:40" x14ac:dyDescent="0.3">
      <c r="G40" s="3"/>
      <c r="H40" s="41"/>
      <c r="I40" s="3"/>
      <c r="J40" s="41"/>
      <c r="L40" s="41"/>
      <c r="M40" s="3"/>
      <c r="Q40" s="3"/>
      <c r="R40" s="42"/>
      <c r="S40" s="42"/>
      <c r="T40" s="42"/>
      <c r="U40" s="42"/>
      <c r="V40" s="42"/>
      <c r="W40" s="42"/>
      <c r="X40" s="42"/>
      <c r="Y40" s="42"/>
      <c r="Z40" s="42"/>
      <c r="AA40" s="42"/>
      <c r="AB40" s="42"/>
      <c r="AC40" s="42"/>
      <c r="AD40" s="42"/>
      <c r="AE40" s="42"/>
      <c r="AF40" s="42"/>
      <c r="AG40" s="42"/>
      <c r="AH40" s="42"/>
      <c r="AI40" s="42"/>
      <c r="AJ40" s="42"/>
      <c r="AK40" s="3"/>
      <c r="AL40" s="3"/>
      <c r="AM40" s="3"/>
      <c r="AN40" s="3"/>
    </row>
  </sheetData>
  <autoFilter ref="A3:AN39" xr:uid="{CB5BFB51-CF44-4FC3-A0CE-A9F191DD193B}"/>
  <mergeCells count="7">
    <mergeCell ref="B2:AM2"/>
    <mergeCell ref="L4:L5"/>
    <mergeCell ref="N4:N5"/>
    <mergeCell ref="P4:P5"/>
    <mergeCell ref="S4:S5"/>
    <mergeCell ref="AE4:AE5"/>
    <mergeCell ref="AH4:AH5"/>
  </mergeCells>
  <dataValidations disablePrompts="1" count="9">
    <dataValidation type="textLength" allowBlank="1" showInputMessage="1" showErrorMessage="1" errorTitle="Entrada no válida" error="Escriba un texto  Maximo 9 Caracteres" promptTitle="Cualquier contenido Maximo 9 Caracteres" sqref="B4:B39" xr:uid="{D92BEF06-45AA-4FFE-B93F-B942CDBA0CD7}">
      <formula1>0</formula1>
      <formula2>9</formula2>
    </dataValidation>
    <dataValidation type="list" allowBlank="1" showInputMessage="1" showErrorMessage="1" errorTitle="Entrada no válida" error="Por favor seleccione un elemento de la lista" promptTitle="Seleccione un elemento de la lista" sqref="C4:C39" xr:uid="{7436337B-81FB-4C5E-8242-41181974A82C}">
      <formula1>#REF!</formula1>
    </dataValidation>
    <dataValidation type="date" allowBlank="1" showInputMessage="1" errorTitle="Entrada no válida" error="Por favor escriba una fecha válida (AAAA/MM/DD)" promptTitle="Ingrese una fecha (AAAA/MM/DD)" sqref="AK4:AM39" xr:uid="{BA75DE73-E322-4E0E-8386-8F16CCB3D7A3}">
      <formula1>1900/1/1</formula1>
      <formula2>3000/1/1</formula2>
    </dataValidation>
    <dataValidation type="textLength" allowBlank="1" showInputMessage="1" showErrorMessage="1" errorTitle="Entrada no válida" error="Escriba un texto  Maximo 200 Caracteres" promptTitle="Cualquier contenido Maximo 200 Caracteres" sqref="K15" xr:uid="{79B7D453-45EF-43AA-909D-8CFD80F08BF8}">
      <formula1>0</formula1>
      <formula2>200</formula2>
    </dataValidation>
    <dataValidation type="whole" allowBlank="1" showInputMessage="1" showErrorMessage="1" errorTitle="Entrada no válida" error="Por favor escriba un número entero" promptTitle="Escriba un número entero en esta casilla" sqref="F11:F14" xr:uid="{312632EA-5DFB-40A6-88FB-57B2E58F9E5E}">
      <formula1>-999</formula1>
      <formula2>999</formula2>
    </dataValidation>
    <dataValidation type="textLength" allowBlank="1" showInputMessage="1" showErrorMessage="1" errorTitle="Entrada no válida" error="Escriba un texto  Maximo 20 Caracteres" promptTitle="Cualquier contenido Maximo 20 Caracteres" sqref="E11:E14" xr:uid="{A5B04DB1-705F-4067-BA64-A0ECDEE17200}">
      <formula1>0</formula1>
      <formula2>20</formula2>
    </dataValidation>
    <dataValidation type="textLength" allowBlank="1" showInputMessage="1" showErrorMessage="1" errorTitle="Entrada no válida" error="Escriba un texto  Maximo 100 Caracteres" promptTitle="Cualquier contenido Maximo 100 Caracteres" sqref="AN16 J15:J39" xr:uid="{B4D04C11-DF6F-4053-BBD3-120FFA7F798F}">
      <formula1>0</formula1>
      <formula2>100</formula2>
    </dataValidation>
    <dataValidation type="textLength" allowBlank="1" showInputMessage="1" showErrorMessage="1" errorTitle="Entrada no válida" error="Escriba un texto  Maximo 500 Caracteres" promptTitle="Cualquier contenido Maximo 500 Caracteres" sqref="I15:I16 H11:H39" xr:uid="{F05FD118-5088-4B4B-85B6-6E774180C915}">
      <formula1>0</formula1>
      <formula2>500</formula2>
    </dataValidation>
    <dataValidation type="decimal" allowBlank="1" showInputMessage="1" showErrorMessage="1" errorTitle="Entrada no válida" error="Por favor escriba un número" promptTitle="Escriba un número en esta casilla" sqref="D4:D8" xr:uid="{2BAF9AE1-B2B9-4D18-9686-F919C1F0F29D}">
      <formula1>-9223372036854770000</formula1>
      <formula2>9223372036854770000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8E5B-D0AC-4F65-B5DF-256F08F5E035}">
  <dimension ref="A1:H36"/>
  <sheetViews>
    <sheetView showGridLines="0" zoomScale="80" zoomScaleNormal="80" workbookViewId="0">
      <selection activeCell="H36" sqref="H36"/>
    </sheetView>
  </sheetViews>
  <sheetFormatPr baseColWidth="10" defaultRowHeight="14.4" x14ac:dyDescent="0.3"/>
  <cols>
    <col min="1" max="1" width="24.6640625" customWidth="1"/>
    <col min="2" max="2" width="11.77734375" bestFit="1" customWidth="1"/>
    <col min="3" max="3" width="4" bestFit="1" customWidth="1"/>
    <col min="4" max="6" width="26.109375" bestFit="1" customWidth="1"/>
    <col min="7" max="8" width="12.21875" bestFit="1" customWidth="1"/>
  </cols>
  <sheetData>
    <row r="1" spans="1:8" x14ac:dyDescent="0.3">
      <c r="A1" s="45" t="s">
        <v>257</v>
      </c>
    </row>
    <row r="2" spans="1:8" x14ac:dyDescent="0.3">
      <c r="D2" t="s">
        <v>42</v>
      </c>
      <c r="E2" t="s">
        <v>59</v>
      </c>
      <c r="F2" t="s">
        <v>57</v>
      </c>
      <c r="G2" t="s">
        <v>258</v>
      </c>
      <c r="H2" s="46" t="s">
        <v>259</v>
      </c>
    </row>
    <row r="3" spans="1:8" x14ac:dyDescent="0.3">
      <c r="A3" t="s">
        <v>30</v>
      </c>
      <c r="B3" t="s">
        <v>29</v>
      </c>
      <c r="C3">
        <v>50</v>
      </c>
      <c r="D3" s="58">
        <v>2</v>
      </c>
      <c r="E3" s="58"/>
      <c r="F3" s="58"/>
      <c r="G3" s="58">
        <v>2</v>
      </c>
      <c r="H3" t="str">
        <f>IF(COUNT(D3:F3)&gt;1,1,"")</f>
        <v/>
      </c>
    </row>
    <row r="4" spans="1:8" x14ac:dyDescent="0.3">
      <c r="A4" t="s">
        <v>124</v>
      </c>
      <c r="B4" t="s">
        <v>123</v>
      </c>
      <c r="C4">
        <v>501</v>
      </c>
      <c r="D4" s="58"/>
      <c r="E4" s="58">
        <v>3</v>
      </c>
      <c r="F4" s="58"/>
      <c r="G4" s="58">
        <v>3</v>
      </c>
      <c r="H4" t="str">
        <f t="shared" ref="H4:H24" si="0">IF(COUNT(D4:F4)&gt;1,1,"")</f>
        <v/>
      </c>
    </row>
    <row r="5" spans="1:8" x14ac:dyDescent="0.3">
      <c r="A5" t="s">
        <v>144</v>
      </c>
      <c r="B5" t="s">
        <v>123</v>
      </c>
      <c r="C5">
        <v>65</v>
      </c>
      <c r="D5" s="58"/>
      <c r="E5" s="58">
        <v>4</v>
      </c>
      <c r="F5" s="58"/>
      <c r="G5" s="58">
        <v>4</v>
      </c>
      <c r="H5" t="str">
        <f t="shared" si="0"/>
        <v/>
      </c>
    </row>
    <row r="6" spans="1:8" x14ac:dyDescent="0.3">
      <c r="A6" t="s">
        <v>163</v>
      </c>
      <c r="B6" t="s">
        <v>123</v>
      </c>
      <c r="C6">
        <v>65</v>
      </c>
      <c r="D6" s="58"/>
      <c r="E6" s="58"/>
      <c r="F6" s="58">
        <v>1</v>
      </c>
      <c r="G6" s="58">
        <v>1</v>
      </c>
      <c r="H6" t="str">
        <f t="shared" si="0"/>
        <v/>
      </c>
    </row>
    <row r="7" spans="1:8" x14ac:dyDescent="0.3">
      <c r="A7" t="s">
        <v>171</v>
      </c>
      <c r="B7" t="s">
        <v>123</v>
      </c>
      <c r="C7">
        <v>65</v>
      </c>
      <c r="D7" s="58"/>
      <c r="E7" s="58"/>
      <c r="F7" s="58">
        <v>2</v>
      </c>
      <c r="G7" s="58">
        <v>2</v>
      </c>
      <c r="H7" t="str">
        <f t="shared" si="0"/>
        <v/>
      </c>
    </row>
    <row r="8" spans="1:8" x14ac:dyDescent="0.3">
      <c r="A8" t="s">
        <v>70</v>
      </c>
      <c r="B8" t="s">
        <v>47</v>
      </c>
      <c r="C8">
        <v>20</v>
      </c>
      <c r="D8" s="58"/>
      <c r="E8" s="58">
        <v>1</v>
      </c>
      <c r="F8" s="58"/>
      <c r="G8" s="58">
        <v>1</v>
      </c>
      <c r="H8" t="str">
        <f t="shared" si="0"/>
        <v/>
      </c>
    </row>
    <row r="9" spans="1:8" x14ac:dyDescent="0.3">
      <c r="B9" t="s">
        <v>123</v>
      </c>
      <c r="C9">
        <v>65</v>
      </c>
      <c r="D9" s="58"/>
      <c r="E9" s="58">
        <v>1</v>
      </c>
      <c r="F9" s="58"/>
      <c r="G9" s="58">
        <v>1</v>
      </c>
      <c r="H9" t="str">
        <f t="shared" si="0"/>
        <v/>
      </c>
    </row>
    <row r="10" spans="1:8" x14ac:dyDescent="0.3">
      <c r="A10" t="s">
        <v>80</v>
      </c>
      <c r="B10" t="s">
        <v>47</v>
      </c>
      <c r="C10">
        <v>20</v>
      </c>
      <c r="D10" s="58"/>
      <c r="E10" s="58">
        <v>2</v>
      </c>
      <c r="F10" s="58"/>
      <c r="G10" s="58">
        <v>2</v>
      </c>
      <c r="H10" t="str">
        <f t="shared" si="0"/>
        <v/>
      </c>
    </row>
    <row r="11" spans="1:8" x14ac:dyDescent="0.3">
      <c r="A11" t="s">
        <v>246</v>
      </c>
      <c r="B11" t="s">
        <v>123</v>
      </c>
      <c r="C11">
        <v>65</v>
      </c>
      <c r="D11" s="58"/>
      <c r="E11" s="58">
        <v>1</v>
      </c>
      <c r="F11" s="58"/>
      <c r="G11" s="58">
        <v>1</v>
      </c>
      <c r="H11" t="str">
        <f t="shared" si="0"/>
        <v/>
      </c>
    </row>
    <row r="12" spans="1:8" x14ac:dyDescent="0.3">
      <c r="A12" t="s">
        <v>93</v>
      </c>
      <c r="B12" t="s">
        <v>47</v>
      </c>
      <c r="C12">
        <v>29</v>
      </c>
      <c r="D12" s="58"/>
      <c r="E12" s="58">
        <v>3</v>
      </c>
      <c r="F12" s="58"/>
      <c r="G12" s="58">
        <v>3</v>
      </c>
      <c r="H12" t="str">
        <f t="shared" si="0"/>
        <v/>
      </c>
    </row>
    <row r="13" spans="1:8" x14ac:dyDescent="0.3">
      <c r="B13" t="s">
        <v>123</v>
      </c>
      <c r="C13">
        <v>65</v>
      </c>
      <c r="D13" s="58"/>
      <c r="E13" s="58">
        <v>2</v>
      </c>
      <c r="F13" s="58"/>
      <c r="G13" s="58">
        <v>2</v>
      </c>
      <c r="H13" t="str">
        <f t="shared" si="0"/>
        <v/>
      </c>
    </row>
    <row r="14" spans="1:8" x14ac:dyDescent="0.3">
      <c r="C14">
        <v>249</v>
      </c>
      <c r="D14" s="58"/>
      <c r="E14" s="58"/>
      <c r="F14" s="58">
        <v>1</v>
      </c>
      <c r="G14" s="58">
        <v>1</v>
      </c>
      <c r="H14" t="str">
        <f t="shared" si="0"/>
        <v/>
      </c>
    </row>
    <row r="15" spans="1:8" x14ac:dyDescent="0.3">
      <c r="A15" t="s">
        <v>186</v>
      </c>
      <c r="B15" t="s">
        <v>123</v>
      </c>
      <c r="C15">
        <v>65</v>
      </c>
      <c r="D15" s="58"/>
      <c r="E15" s="58">
        <v>3</v>
      </c>
      <c r="F15" s="58">
        <v>1</v>
      </c>
      <c r="G15" s="58">
        <v>4</v>
      </c>
      <c r="H15">
        <f t="shared" si="0"/>
        <v>1</v>
      </c>
    </row>
    <row r="16" spans="1:8" x14ac:dyDescent="0.3">
      <c r="A16" t="s">
        <v>204</v>
      </c>
      <c r="B16" t="s">
        <v>123</v>
      </c>
      <c r="C16">
        <v>65</v>
      </c>
      <c r="D16" s="58"/>
      <c r="E16" s="58">
        <v>1</v>
      </c>
      <c r="F16" s="58"/>
      <c r="G16" s="58">
        <v>1</v>
      </c>
      <c r="H16" t="str">
        <f t="shared" si="0"/>
        <v/>
      </c>
    </row>
    <row r="17" spans="1:8" x14ac:dyDescent="0.3">
      <c r="A17" t="s">
        <v>220</v>
      </c>
      <c r="B17" t="s">
        <v>123</v>
      </c>
      <c r="C17">
        <v>65</v>
      </c>
      <c r="D17" s="58"/>
      <c r="E17" s="58">
        <v>1</v>
      </c>
      <c r="F17" s="58"/>
      <c r="G17" s="58">
        <v>1</v>
      </c>
      <c r="H17" t="str">
        <f t="shared" si="0"/>
        <v/>
      </c>
    </row>
    <row r="18" spans="1:8" x14ac:dyDescent="0.3">
      <c r="A18" t="s">
        <v>229</v>
      </c>
      <c r="B18" t="s">
        <v>123</v>
      </c>
      <c r="C18">
        <v>65</v>
      </c>
      <c r="D18" s="58"/>
      <c r="E18" s="58">
        <v>1</v>
      </c>
      <c r="F18" s="58"/>
      <c r="G18" s="58">
        <v>1</v>
      </c>
      <c r="H18" t="str">
        <f t="shared" si="0"/>
        <v/>
      </c>
    </row>
    <row r="19" spans="1:8" x14ac:dyDescent="0.3">
      <c r="A19" t="s">
        <v>231</v>
      </c>
      <c r="B19" t="s">
        <v>123</v>
      </c>
      <c r="C19">
        <v>65</v>
      </c>
      <c r="D19" s="58"/>
      <c r="E19" s="58">
        <v>1</v>
      </c>
      <c r="F19" s="58"/>
      <c r="G19" s="58">
        <v>1</v>
      </c>
      <c r="H19" t="str">
        <f t="shared" si="0"/>
        <v/>
      </c>
    </row>
    <row r="20" spans="1:8" x14ac:dyDescent="0.3">
      <c r="A20" t="s">
        <v>238</v>
      </c>
      <c r="B20" t="s">
        <v>123</v>
      </c>
      <c r="C20">
        <v>65</v>
      </c>
      <c r="D20" s="58"/>
      <c r="E20" s="58">
        <v>1</v>
      </c>
      <c r="F20" s="58"/>
      <c r="G20" s="58">
        <v>1</v>
      </c>
      <c r="H20" t="str">
        <f t="shared" si="0"/>
        <v/>
      </c>
    </row>
    <row r="21" spans="1:8" x14ac:dyDescent="0.3">
      <c r="A21" t="s">
        <v>242</v>
      </c>
      <c r="B21" t="s">
        <v>123</v>
      </c>
      <c r="C21">
        <v>65</v>
      </c>
      <c r="D21" s="58"/>
      <c r="E21" s="58">
        <v>1</v>
      </c>
      <c r="F21" s="58"/>
      <c r="G21" s="58">
        <v>1</v>
      </c>
      <c r="H21" t="str">
        <f t="shared" si="0"/>
        <v/>
      </c>
    </row>
    <row r="22" spans="1:8" x14ac:dyDescent="0.3">
      <c r="A22" t="s">
        <v>48</v>
      </c>
      <c r="B22" t="s">
        <v>47</v>
      </c>
      <c r="C22">
        <v>20</v>
      </c>
      <c r="D22" s="58"/>
      <c r="E22" s="58">
        <v>1</v>
      </c>
      <c r="F22" s="58"/>
      <c r="G22" s="58">
        <v>1</v>
      </c>
      <c r="H22" t="str">
        <f t="shared" si="0"/>
        <v/>
      </c>
    </row>
    <row r="23" spans="1:8" x14ac:dyDescent="0.3">
      <c r="A23" t="s">
        <v>61</v>
      </c>
      <c r="B23" t="s">
        <v>47</v>
      </c>
      <c r="C23">
        <v>20</v>
      </c>
      <c r="D23" s="58"/>
      <c r="E23" s="58">
        <v>1</v>
      </c>
      <c r="F23" s="58"/>
      <c r="G23" s="58">
        <v>1</v>
      </c>
      <c r="H23" t="str">
        <f t="shared" si="0"/>
        <v/>
      </c>
    </row>
    <row r="24" spans="1:8" x14ac:dyDescent="0.3">
      <c r="A24" t="s">
        <v>114</v>
      </c>
      <c r="B24" t="s">
        <v>47</v>
      </c>
      <c r="C24">
        <v>29</v>
      </c>
      <c r="D24" s="58"/>
      <c r="E24" s="58">
        <v>1</v>
      </c>
      <c r="F24" s="58"/>
      <c r="G24" s="58">
        <v>1</v>
      </c>
      <c r="H24" t="str">
        <f t="shared" si="0"/>
        <v/>
      </c>
    </row>
    <row r="25" spans="1:8" x14ac:dyDescent="0.3">
      <c r="A25" t="s">
        <v>258</v>
      </c>
      <c r="D25" s="58">
        <v>2</v>
      </c>
      <c r="E25" s="58">
        <v>29</v>
      </c>
      <c r="F25" s="58">
        <v>5</v>
      </c>
      <c r="G25" s="58">
        <v>36</v>
      </c>
      <c r="H25" s="44" t="s">
        <v>260</v>
      </c>
    </row>
    <row r="26" spans="1:8" x14ac:dyDescent="0.3">
      <c r="H26" s="43"/>
    </row>
    <row r="27" spans="1:8" x14ac:dyDescent="0.3">
      <c r="D27">
        <f>COUNT(D3:D24)</f>
        <v>1</v>
      </c>
      <c r="E27">
        <f>COUNT(E3:E24)-COUNT(H3:H24)</f>
        <v>17</v>
      </c>
      <c r="F27">
        <f>COUNT(F3:F24)</f>
        <v>4</v>
      </c>
      <c r="G27">
        <f>SUM(D27:F27)</f>
        <v>22</v>
      </c>
      <c r="H27" s="44" t="s">
        <v>261</v>
      </c>
    </row>
    <row r="30" spans="1:8" x14ac:dyDescent="0.3">
      <c r="F30" s="44" t="s">
        <v>298</v>
      </c>
      <c r="G30" s="44" t="s">
        <v>261</v>
      </c>
      <c r="H30" s="44" t="s">
        <v>260</v>
      </c>
    </row>
    <row r="32" spans="1:8" x14ac:dyDescent="0.3">
      <c r="F32">
        <v>2017</v>
      </c>
      <c r="G32">
        <v>1</v>
      </c>
      <c r="H32">
        <v>2</v>
      </c>
    </row>
    <row r="34" spans="6:8" x14ac:dyDescent="0.3">
      <c r="F34">
        <v>2019</v>
      </c>
      <c r="G34">
        <v>6</v>
      </c>
      <c r="H34">
        <v>9</v>
      </c>
    </row>
    <row r="36" spans="6:8" x14ac:dyDescent="0.3">
      <c r="F36">
        <v>2020</v>
      </c>
      <c r="G36">
        <v>15</v>
      </c>
      <c r="H36">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C28E-CB75-4815-82A5-BEDC079405F0}">
  <dimension ref="B3:E29"/>
  <sheetViews>
    <sheetView showGridLines="0" zoomScale="80" zoomScaleNormal="80" workbookViewId="0">
      <selection activeCell="B23" sqref="B23:D23"/>
    </sheetView>
  </sheetViews>
  <sheetFormatPr baseColWidth="10" defaultRowHeight="14.4" x14ac:dyDescent="0.3"/>
  <cols>
    <col min="2" max="2" width="14.88671875" customWidth="1"/>
    <col min="3" max="3" width="13" customWidth="1"/>
    <col min="4" max="4" width="27.77734375" bestFit="1" customWidth="1"/>
  </cols>
  <sheetData>
    <row r="3" spans="2:5" ht="17.399999999999999" x14ac:dyDescent="0.3">
      <c r="B3" s="66" t="s">
        <v>269</v>
      </c>
      <c r="C3" s="66"/>
      <c r="D3" s="66"/>
    </row>
    <row r="4" spans="2:5" ht="17.399999999999999" x14ac:dyDescent="0.3">
      <c r="B4" s="47"/>
      <c r="C4" s="47"/>
      <c r="D4" s="47"/>
    </row>
    <row r="5" spans="2:5" ht="15.6" x14ac:dyDescent="0.3">
      <c r="B5" s="48" t="s">
        <v>262</v>
      </c>
      <c r="C5" s="48" t="s">
        <v>263</v>
      </c>
      <c r="D5" s="48" t="s">
        <v>264</v>
      </c>
    </row>
    <row r="6" spans="2:5" ht="15.6" x14ac:dyDescent="0.3">
      <c r="B6" s="49">
        <v>1</v>
      </c>
      <c r="C6" s="49">
        <v>2</v>
      </c>
      <c r="D6" s="50" t="s">
        <v>265</v>
      </c>
      <c r="E6" s="51">
        <f>C6/(C6+C7)</f>
        <v>0.10526315789473684</v>
      </c>
    </row>
    <row r="7" spans="2:5" ht="15.6" x14ac:dyDescent="0.3">
      <c r="B7" s="54">
        <v>8</v>
      </c>
      <c r="C7" s="54">
        <v>17</v>
      </c>
      <c r="D7" s="55" t="s">
        <v>267</v>
      </c>
      <c r="E7" s="51">
        <f>C7/(C6+C7)</f>
        <v>0.89473684210526316</v>
      </c>
    </row>
    <row r="8" spans="2:5" ht="15.6" x14ac:dyDescent="0.3">
      <c r="B8" s="52">
        <v>13</v>
      </c>
      <c r="C8" s="52">
        <v>17</v>
      </c>
      <c r="D8" s="53" t="s">
        <v>266</v>
      </c>
      <c r="E8" s="51"/>
    </row>
    <row r="9" spans="2:5" ht="15.6" x14ac:dyDescent="0.3">
      <c r="B9" s="56">
        <f>SUM(B6:B8)</f>
        <v>22</v>
      </c>
      <c r="C9" s="56">
        <f>SUM(C6:C8)</f>
        <v>36</v>
      </c>
      <c r="D9" s="57" t="s">
        <v>268</v>
      </c>
    </row>
    <row r="13" spans="2:5" ht="17.399999999999999" x14ac:dyDescent="0.3">
      <c r="B13" s="66" t="s">
        <v>283</v>
      </c>
      <c r="C13" s="66"/>
      <c r="D13" s="66"/>
    </row>
    <row r="14" spans="2:5" ht="17.399999999999999" x14ac:dyDescent="0.3">
      <c r="B14" s="59"/>
      <c r="C14" s="59"/>
      <c r="D14" s="59"/>
    </row>
    <row r="15" spans="2:5" ht="15.6" x14ac:dyDescent="0.3">
      <c r="B15" s="48" t="s">
        <v>262</v>
      </c>
      <c r="C15" s="48" t="s">
        <v>263</v>
      </c>
      <c r="D15" s="48" t="s">
        <v>264</v>
      </c>
    </row>
    <row r="16" spans="2:5" ht="15.6" x14ac:dyDescent="0.3">
      <c r="B16" s="49">
        <v>1</v>
      </c>
      <c r="C16" s="49">
        <v>2</v>
      </c>
      <c r="D16" s="50" t="s">
        <v>265</v>
      </c>
      <c r="E16" s="51">
        <f>C16/(C16+C17)</f>
        <v>7.6923076923076927E-2</v>
      </c>
    </row>
    <row r="17" spans="2:5" ht="15.6" x14ac:dyDescent="0.3">
      <c r="B17" s="54">
        <v>13</v>
      </c>
      <c r="C17" s="54">
        <v>24</v>
      </c>
      <c r="D17" s="55" t="s">
        <v>267</v>
      </c>
      <c r="E17" s="51">
        <f>C17/(C16+C17)</f>
        <v>0.92307692307692313</v>
      </c>
    </row>
    <row r="18" spans="2:5" ht="15.6" x14ac:dyDescent="0.3">
      <c r="B18" s="52">
        <v>8</v>
      </c>
      <c r="C18" s="52">
        <v>10</v>
      </c>
      <c r="D18" s="53" t="s">
        <v>266</v>
      </c>
      <c r="E18" s="51"/>
    </row>
    <row r="19" spans="2:5" ht="15.6" x14ac:dyDescent="0.3">
      <c r="B19" s="56">
        <f>SUM(B16:B18)</f>
        <v>22</v>
      </c>
      <c r="C19" s="56">
        <f>SUM(C16:C18)</f>
        <v>36</v>
      </c>
      <c r="D19" s="57" t="s">
        <v>268</v>
      </c>
    </row>
    <row r="23" spans="2:5" ht="17.399999999999999" x14ac:dyDescent="0.3">
      <c r="B23" s="66" t="s">
        <v>312</v>
      </c>
      <c r="C23" s="66"/>
      <c r="D23" s="66"/>
    </row>
    <row r="24" spans="2:5" ht="17.399999999999999" x14ac:dyDescent="0.3">
      <c r="B24" s="60"/>
      <c r="C24" s="60"/>
      <c r="D24" s="60"/>
    </row>
    <row r="25" spans="2:5" ht="15.6" x14ac:dyDescent="0.3">
      <c r="B25" s="48" t="s">
        <v>262</v>
      </c>
      <c r="C25" s="48" t="s">
        <v>263</v>
      </c>
      <c r="D25" s="48" t="s">
        <v>264</v>
      </c>
    </row>
    <row r="26" spans="2:5" ht="15.6" x14ac:dyDescent="0.3">
      <c r="B26" s="49">
        <v>1</v>
      </c>
      <c r="C26" s="49">
        <v>2</v>
      </c>
      <c r="D26" s="50" t="s">
        <v>265</v>
      </c>
      <c r="E26" s="51">
        <f>C26/(C26+C27)</f>
        <v>6.4516129032258063E-2</v>
      </c>
    </row>
    <row r="27" spans="2:5" ht="15.6" x14ac:dyDescent="0.3">
      <c r="B27" s="54">
        <v>17</v>
      </c>
      <c r="C27" s="54">
        <v>29</v>
      </c>
      <c r="D27" s="55" t="s">
        <v>267</v>
      </c>
      <c r="E27" s="51">
        <f>C27/(C26+C27)</f>
        <v>0.93548387096774188</v>
      </c>
    </row>
    <row r="28" spans="2:5" ht="15.6" x14ac:dyDescent="0.3">
      <c r="B28" s="52">
        <v>4</v>
      </c>
      <c r="C28" s="52">
        <v>5</v>
      </c>
      <c r="D28" s="53" t="s">
        <v>266</v>
      </c>
    </row>
    <row r="29" spans="2:5" ht="15.6" x14ac:dyDescent="0.3">
      <c r="B29" s="56">
        <f>SUM(B26:B28)</f>
        <v>22</v>
      </c>
      <c r="C29" s="56">
        <f>SUM(C26:C28)</f>
        <v>36</v>
      </c>
      <c r="D29" s="57" t="s">
        <v>268</v>
      </c>
    </row>
  </sheetData>
  <mergeCells count="3">
    <mergeCell ref="B3:D3"/>
    <mergeCell ref="B13:D13"/>
    <mergeCell ref="B23:D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vt:lpstr>
      <vt:lpstr>td</vt:lpstr>
      <vt:lpstr>avance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2021-02-18T01:29:41Z</dcterms:created>
  <dcterms:modified xsi:type="dcterms:W3CDTF">2021-07-19T00:41:34Z</dcterms:modified>
</cp:coreProperties>
</file>